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النسب المالية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S21" i="1" l="1"/>
  <c r="R21" i="1"/>
  <c r="Q21" i="1"/>
  <c r="P21" i="1"/>
  <c r="O21" i="1"/>
  <c r="N21" i="1"/>
  <c r="M21" i="1"/>
  <c r="L21" i="1"/>
  <c r="K21" i="1"/>
  <c r="J21" i="1"/>
  <c r="I21" i="1"/>
  <c r="H21" i="1"/>
  <c r="G21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P12" i="1"/>
  <c r="S9" i="1"/>
  <c r="R9" i="1"/>
  <c r="Q9" i="1"/>
  <c r="Q11" i="1" s="1"/>
  <c r="P9" i="1"/>
  <c r="P11" i="1" s="1"/>
  <c r="O9" i="1"/>
  <c r="O11" i="1" s="1"/>
  <c r="N9" i="1"/>
  <c r="N11" i="1" s="1"/>
  <c r="M9" i="1"/>
  <c r="M11" i="1" s="1"/>
  <c r="L9" i="1"/>
  <c r="L11" i="1" s="1"/>
  <c r="K9" i="1"/>
  <c r="K11" i="1" s="1"/>
  <c r="J9" i="1"/>
  <c r="J11" i="1" s="1"/>
  <c r="I9" i="1"/>
  <c r="I11" i="1" s="1"/>
  <c r="H9" i="1"/>
  <c r="H11" i="1" s="1"/>
  <c r="G9" i="1"/>
  <c r="G11" i="1" s="1"/>
  <c r="F9" i="1"/>
  <c r="F11" i="1" s="1"/>
  <c r="E9" i="1"/>
  <c r="E11" i="1" s="1"/>
  <c r="D9" i="1"/>
  <c r="D11" i="1" s="1"/>
  <c r="C9" i="1"/>
  <c r="C11" i="1" s="1"/>
  <c r="S7" i="1"/>
  <c r="R7" i="1"/>
  <c r="Q7" i="1"/>
  <c r="Q10" i="1" s="1"/>
  <c r="P7" i="1"/>
  <c r="P10" i="1" s="1"/>
  <c r="O7" i="1"/>
  <c r="O10" i="1" s="1"/>
  <c r="N7" i="1"/>
  <c r="N10" i="1" s="1"/>
  <c r="M7" i="1"/>
  <c r="M10" i="1" s="1"/>
  <c r="L7" i="1"/>
  <c r="L10" i="1" s="1"/>
  <c r="K7" i="1"/>
  <c r="K10" i="1" s="1"/>
  <c r="J7" i="1"/>
  <c r="J10" i="1" s="1"/>
  <c r="I7" i="1"/>
  <c r="I10" i="1" s="1"/>
  <c r="H7" i="1"/>
  <c r="H10" i="1" s="1"/>
  <c r="G7" i="1"/>
  <c r="G10" i="1" s="1"/>
  <c r="F7" i="1"/>
  <c r="F10" i="1" s="1"/>
  <c r="E7" i="1"/>
  <c r="E10" i="1" s="1"/>
  <c r="D7" i="1"/>
  <c r="D10" i="1" s="1"/>
  <c r="C7" i="1"/>
  <c r="C10" i="1" s="1"/>
  <c r="Q6" i="1"/>
  <c r="P6" i="1"/>
  <c r="O6" i="1"/>
  <c r="N6" i="1"/>
  <c r="M6" i="1"/>
  <c r="K6" i="1"/>
  <c r="J6" i="1"/>
  <c r="I6" i="1"/>
  <c r="H6" i="1"/>
  <c r="G6" i="1"/>
  <c r="F6" i="1"/>
  <c r="E6" i="1"/>
  <c r="D6" i="1"/>
  <c r="C6" i="1"/>
  <c r="P13" i="1" l="1"/>
</calcChain>
</file>

<file path=xl/sharedStrings.xml><?xml version="1.0" encoding="utf-8"?>
<sst xmlns="http://schemas.openxmlformats.org/spreadsheetml/2006/main" count="112" uniqueCount="50">
  <si>
    <t>المجموعة المتحدة للنشر والإعلان والتسويق UG</t>
  </si>
  <si>
    <t>النسب المالية</t>
  </si>
  <si>
    <t>Financial Ratios</t>
  </si>
  <si>
    <t>النسب</t>
  </si>
  <si>
    <t>شرح النسبة</t>
  </si>
  <si>
    <t>% معدل دوران السهم</t>
  </si>
  <si>
    <t>-</t>
  </si>
  <si>
    <t>*</t>
  </si>
  <si>
    <t>عدد الأسهم المتداولة / عدد الأسهم</t>
  </si>
  <si>
    <t>Turnover Ratio %</t>
  </si>
  <si>
    <t>عائد السهم الواحد (ليرة سورية)</t>
  </si>
  <si>
    <t>صافي الأرباح / عدد الأسهم</t>
  </si>
  <si>
    <t>Earnings per share (S.P)</t>
  </si>
  <si>
    <t>الأرباح الموزعة للسهم الواحد (ليرة سورية)</t>
  </si>
  <si>
    <t>الأرباح الموزعة / عدد الأسهم</t>
  </si>
  <si>
    <t>Dividend per share (SP)</t>
  </si>
  <si>
    <t>القيمة الدفترية للسهم الواحد (ليرة سورية)</t>
  </si>
  <si>
    <t>صافي حقوق المساهمين / عدد الأسهم</t>
  </si>
  <si>
    <t>Book Value Per Share (SP)</t>
  </si>
  <si>
    <t>القيمة السوقية إلى العائد (مره)</t>
  </si>
  <si>
    <t>القيمة السوقية / العائد</t>
  </si>
  <si>
    <t>Price Earnings ratio (Times)</t>
  </si>
  <si>
    <t>القيمة السوقية إلى القيمة الدفترية (مره)</t>
  </si>
  <si>
    <t>القيمة السوقية / القيمة الدفترية</t>
  </si>
  <si>
    <t>Price Book Value (Times)</t>
  </si>
  <si>
    <t>% الأرباح الموزعة إلى القيمة السوقية</t>
  </si>
  <si>
    <t>الربح الموزع للسهم / القيمة السوقية للسهم</t>
  </si>
  <si>
    <t>Dividend Yield %</t>
  </si>
  <si>
    <t>% الأرباح الموزعة للسهم إلى عائد السهم</t>
  </si>
  <si>
    <t>الربح الموزع للسهم / عائد السهم</t>
  </si>
  <si>
    <t>Dividend Per Share to Earnings Per Share %</t>
  </si>
  <si>
    <t>صافي الربح الى صافي الربح التشغيلي %</t>
  </si>
  <si>
    <t>صافي الربح / صافي الربح التشغيلي</t>
  </si>
  <si>
    <t>Returns to revenues</t>
  </si>
  <si>
    <t>العائد على مجموع الموجودات %</t>
  </si>
  <si>
    <t>صافي الربح / مجموع الموجودات</t>
  </si>
  <si>
    <t>Returns on Assets %</t>
  </si>
  <si>
    <t>العائد على حقوق المساهمين %</t>
  </si>
  <si>
    <t>صافي الربح / صافي حقوق المساهمين</t>
  </si>
  <si>
    <t>Return on Equity %</t>
  </si>
  <si>
    <t>% معدل المديونية</t>
  </si>
  <si>
    <t>المطلوبات المتداولة / مجموع الموجودات</t>
  </si>
  <si>
    <t>Debt Ratio %</t>
  </si>
  <si>
    <t>% نسبة الملكية</t>
  </si>
  <si>
    <t>حقوق المساهمين / مجموع الموجودات</t>
  </si>
  <si>
    <t>Equity Ratio %</t>
  </si>
  <si>
    <t>عدد الأسهم المكتتب بها</t>
  </si>
  <si>
    <t>عدد الأسهم المتداولة</t>
  </si>
  <si>
    <t>القيمة السوقية</t>
  </si>
  <si>
    <t>القيمة الاسمية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</si>
</sst>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_-;_-* #,##0\-;_-* &quot;-&quot;_-;_-@_-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6"/>
      <color rgb="FFFF0000"/>
      <name val="Arabic Transparent"/>
    </font>
    <font>
      <sz val="13"/>
      <color theme="1"/>
      <name val="Arabic Transparent"/>
      <charset val="178"/>
    </font>
    <font>
      <b/>
      <sz val="14"/>
      <color theme="0"/>
      <name val="Arabic Transparent"/>
      <charset val="178"/>
    </font>
    <font>
      <b/>
      <sz val="13"/>
      <color theme="0"/>
      <name val="Arabic Transparent"/>
      <charset val="178"/>
    </font>
    <font>
      <b/>
      <sz val="13"/>
      <color theme="1"/>
      <name val="Arabic Transparent"/>
      <charset val="178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</cellStyleXfs>
  <cellXfs count="45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 applyAlignment="1"/>
    <xf numFmtId="0" fontId="3" fillId="0" borderId="2" xfId="0" applyFont="1" applyBorder="1" applyAlignment="1"/>
    <xf numFmtId="0" fontId="5" fillId="2" borderId="3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2" fontId="3" fillId="3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right" vertical="center" wrapText="1" indent="1"/>
    </xf>
    <xf numFmtId="0" fontId="3" fillId="0" borderId="5" xfId="0" applyFont="1" applyFill="1" applyBorder="1" applyAlignment="1">
      <alignment horizontal="right" wrapText="1"/>
    </xf>
    <xf numFmtId="10" fontId="3" fillId="0" borderId="5" xfId="2" applyNumberFormat="1" applyFont="1" applyFill="1" applyBorder="1" applyAlignment="1">
      <alignment horizontal="center" wrapText="1"/>
    </xf>
    <xf numFmtId="2" fontId="3" fillId="0" borderId="5" xfId="0" applyNumberFormat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left" wrapText="1"/>
    </xf>
    <xf numFmtId="0" fontId="3" fillId="0" borderId="5" xfId="0" applyFont="1" applyFill="1" applyBorder="1"/>
    <xf numFmtId="0" fontId="3" fillId="3" borderId="5" xfId="0" applyFont="1" applyFill="1" applyBorder="1"/>
    <xf numFmtId="1" fontId="3" fillId="0" borderId="5" xfId="0" applyNumberFormat="1" applyFont="1" applyFill="1" applyBorder="1" applyAlignment="1">
      <alignment horizontal="center" wrapText="1"/>
    </xf>
    <xf numFmtId="2" fontId="3" fillId="0" borderId="5" xfId="0" applyNumberFormat="1" applyFont="1" applyFill="1" applyBorder="1" applyAlignment="1">
      <alignment horizontal="left" wrapText="1"/>
    </xf>
    <xf numFmtId="0" fontId="3" fillId="0" borderId="0" xfId="0" applyFont="1" applyFill="1" applyAlignment="1">
      <alignment horizontal="right"/>
    </xf>
    <xf numFmtId="10" fontId="3" fillId="0" borderId="5" xfId="2" applyNumberFormat="1" applyFont="1" applyFill="1" applyBorder="1" applyAlignment="1">
      <alignment horizontal="left" wrapText="1"/>
    </xf>
    <xf numFmtId="2" fontId="3" fillId="0" borderId="5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right"/>
    </xf>
    <xf numFmtId="10" fontId="3" fillId="0" borderId="6" xfId="2" applyNumberFormat="1" applyFont="1" applyFill="1" applyBorder="1" applyAlignment="1">
      <alignment horizontal="right" wrapText="1"/>
    </xf>
    <xf numFmtId="10" fontId="3" fillId="0" borderId="6" xfId="2" applyNumberFormat="1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right"/>
    </xf>
    <xf numFmtId="10" fontId="3" fillId="0" borderId="6" xfId="2" applyNumberFormat="1" applyFont="1" applyFill="1" applyBorder="1" applyAlignment="1">
      <alignment horizontal="left" wrapText="1"/>
    </xf>
    <xf numFmtId="0" fontId="3" fillId="0" borderId="0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41" fontId="3" fillId="0" borderId="4" xfId="0" applyNumberFormat="1" applyFont="1" applyBorder="1" applyAlignment="1"/>
    <xf numFmtId="41" fontId="3" fillId="0" borderId="4" xfId="0" applyNumberFormat="1" applyFont="1" applyBorder="1" applyAlignment="1">
      <alignment horizontal="right"/>
    </xf>
    <xf numFmtId="164" fontId="3" fillId="0" borderId="4" xfId="1" applyNumberFormat="1" applyFont="1" applyBorder="1" applyAlignment="1"/>
    <xf numFmtId="0" fontId="3" fillId="0" borderId="4" xfId="0" applyFont="1" applyBorder="1" applyAlignment="1"/>
    <xf numFmtId="3" fontId="3" fillId="0" borderId="4" xfId="0" applyNumberFormat="1" applyFont="1" applyBorder="1" applyAlignment="1"/>
    <xf numFmtId="3" fontId="3" fillId="0" borderId="4" xfId="0" applyNumberFormat="1" applyFont="1" applyBorder="1" applyAlignment="1">
      <alignment horizontal="right"/>
    </xf>
    <xf numFmtId="2" fontId="3" fillId="0" borderId="4" xfId="0" applyNumberFormat="1" applyFont="1" applyBorder="1" applyAlignment="1"/>
    <xf numFmtId="10" fontId="3" fillId="0" borderId="5" xfId="2" applyNumberFormat="1" applyFont="1" applyFill="1" applyBorder="1" applyAlignment="1">
      <alignment horizontal="center" wrapText="1"/>
    </xf>
    <xf numFmtId="2" fontId="3" fillId="0" borderId="5" xfId="0" applyNumberFormat="1" applyFont="1" applyFill="1" applyBorder="1" applyAlignment="1">
      <alignment horizontal="center" wrapText="1"/>
    </xf>
    <xf numFmtId="10" fontId="3" fillId="0" borderId="6" xfId="2" applyNumberFormat="1" applyFont="1" applyFill="1" applyBorder="1" applyAlignment="1">
      <alignment horizontal="center" wrapText="1"/>
    </xf>
  </cellXfs>
  <cellStyles count="9">
    <cellStyle name="Comma" xfId="1" builtinId="3"/>
    <cellStyle name="Comma [0] 2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UG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e-fs\&#1583;&#1604;&#1610;&#1604;%20&#1575;&#1604;&#1588;&#1585;&#1603;&#1575;&#1578;%202012%20&#1606;&#1607;&#1575;&#1574;&#1610;\UG-2012\BALANCE-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حركة الأسعار"/>
      <sheetName val="قيم التداول"/>
      <sheetName val="بيانات التداول"/>
      <sheetName val="تقرير  الملكية"/>
      <sheetName val="معلومات عامة"/>
      <sheetName val="قائمة المركز المالي"/>
      <sheetName val="قائمة الدخل  "/>
      <sheetName val="التدفقات النقدية"/>
      <sheetName val="نسب مالية "/>
    </sheetNames>
    <sheetDataSet>
      <sheetData sheetId="0"/>
      <sheetData sheetId="1"/>
      <sheetData sheetId="2"/>
      <sheetData sheetId="3"/>
      <sheetData sheetId="4"/>
      <sheetData sheetId="5">
        <row r="19">
          <cell r="B19">
            <v>812279</v>
          </cell>
          <cell r="C19">
            <v>800404702</v>
          </cell>
          <cell r="D19">
            <v>950240040</v>
          </cell>
          <cell r="E19">
            <v>842701746</v>
          </cell>
          <cell r="F19">
            <v>835095544</v>
          </cell>
          <cell r="G19">
            <v>855404691</v>
          </cell>
          <cell r="H19">
            <v>852836264.47000003</v>
          </cell>
          <cell r="I19">
            <v>907729954</v>
          </cell>
          <cell r="J19">
            <v>1027777394</v>
          </cell>
          <cell r="K19">
            <v>994102983</v>
          </cell>
          <cell r="L19">
            <v>956013125.41299999</v>
          </cell>
          <cell r="M19">
            <v>990826615</v>
          </cell>
          <cell r="N19">
            <v>1075296150</v>
          </cell>
          <cell r="O19">
            <v>1192668293</v>
          </cell>
          <cell r="P19">
            <v>1332725291</v>
          </cell>
          <cell r="Q19">
            <v>1342034205</v>
          </cell>
          <cell r="R19">
            <v>1176168531</v>
          </cell>
          <cell r="S19">
            <v>1056860361</v>
          </cell>
        </row>
        <row r="23">
          <cell r="G23">
            <v>450000000</v>
          </cell>
          <cell r="H23">
            <v>450000000</v>
          </cell>
          <cell r="I23">
            <v>450000000</v>
          </cell>
          <cell r="J23">
            <v>450000000</v>
          </cell>
          <cell r="K23">
            <v>450000000</v>
          </cell>
          <cell r="L23">
            <v>450000000</v>
          </cell>
          <cell r="M23">
            <v>450000000</v>
          </cell>
        </row>
        <row r="27">
          <cell r="C27">
            <v>282081676</v>
          </cell>
          <cell r="D27">
            <v>261041640</v>
          </cell>
          <cell r="E27">
            <v>280153386</v>
          </cell>
          <cell r="F27">
            <v>272878066</v>
          </cell>
          <cell r="G27">
            <v>249575222.60000002</v>
          </cell>
          <cell r="H27">
            <v>254320497.89000002</v>
          </cell>
          <cell r="I27">
            <v>269368253</v>
          </cell>
          <cell r="J27">
            <v>266189755</v>
          </cell>
          <cell r="K27">
            <v>252031324</v>
          </cell>
          <cell r="L27">
            <v>235381671</v>
          </cell>
          <cell r="M27">
            <v>228941930</v>
          </cell>
          <cell r="N27">
            <v>279310295</v>
          </cell>
          <cell r="O27">
            <v>442429285</v>
          </cell>
          <cell r="P27">
            <v>626136605</v>
          </cell>
          <cell r="Q27">
            <v>504819515</v>
          </cell>
          <cell r="R27">
            <v>416752270</v>
          </cell>
          <cell r="S27">
            <v>404281102</v>
          </cell>
        </row>
        <row r="43">
          <cell r="C43">
            <v>518323027</v>
          </cell>
          <cell r="D43">
            <v>689198401</v>
          </cell>
          <cell r="E43">
            <v>562548360</v>
          </cell>
          <cell r="F43">
            <v>562217478</v>
          </cell>
          <cell r="G43">
            <v>600556236</v>
          </cell>
          <cell r="H43">
            <v>586247446.06999993</v>
          </cell>
          <cell r="I43">
            <v>626107412</v>
          </cell>
          <cell r="J43">
            <v>743378741</v>
          </cell>
          <cell r="K43">
            <v>718676885</v>
          </cell>
          <cell r="L43">
            <v>692229059.86100006</v>
          </cell>
          <cell r="M43">
            <v>761884685</v>
          </cell>
          <cell r="N43">
            <v>795985855</v>
          </cell>
          <cell r="O43">
            <v>750239008</v>
          </cell>
          <cell r="P43">
            <v>706588686</v>
          </cell>
          <cell r="Q43">
            <v>803151122</v>
          </cell>
          <cell r="R43">
            <v>703287494</v>
          </cell>
          <cell r="S43">
            <v>478543989</v>
          </cell>
        </row>
      </sheetData>
      <sheetData sheetId="6">
        <row r="15">
          <cell r="B15">
            <v>-3884</v>
          </cell>
          <cell r="C15">
            <v>21465436</v>
          </cell>
          <cell r="D15">
            <v>-100544727</v>
          </cell>
          <cell r="E15">
            <v>7275320</v>
          </cell>
          <cell r="F15">
            <v>23848111</v>
          </cell>
          <cell r="G15">
            <v>-3243710</v>
          </cell>
          <cell r="H15">
            <v>-12377240.859999999</v>
          </cell>
          <cell r="I15">
            <v>6587596</v>
          </cell>
          <cell r="J15">
            <v>18198501</v>
          </cell>
          <cell r="K15">
            <v>20455010</v>
          </cell>
          <cell r="L15">
            <v>11581096</v>
          </cell>
          <cell r="M15">
            <v>-45738849</v>
          </cell>
          <cell r="N15">
            <v>-158651719</v>
          </cell>
          <cell r="O15">
            <v>-50034613</v>
          </cell>
          <cell r="P15">
            <v>145848472</v>
          </cell>
          <cell r="Q15">
            <v>106189900</v>
          </cell>
          <cell r="R15">
            <v>77886440</v>
          </cell>
          <cell r="S15">
            <v>107893435</v>
          </cell>
        </row>
        <row r="21">
          <cell r="C21">
            <v>21040036</v>
          </cell>
          <cell r="D21">
            <v>-19111746</v>
          </cell>
          <cell r="E21">
            <v>7275320</v>
          </cell>
          <cell r="F21">
            <v>23302843</v>
          </cell>
          <cell r="G21">
            <v>-4745275</v>
          </cell>
          <cell r="H21">
            <v>-15047755.109999999</v>
          </cell>
          <cell r="I21">
            <v>3178498</v>
          </cell>
          <cell r="J21">
            <v>14158431</v>
          </cell>
          <cell r="K21">
            <v>16649653</v>
          </cell>
          <cell r="L21">
            <v>6439741</v>
          </cell>
          <cell r="M21">
            <v>-50368366</v>
          </cell>
          <cell r="N21">
            <v>-163118990</v>
          </cell>
          <cell r="O21">
            <v>-53207320</v>
          </cell>
          <cell r="P21">
            <v>121317090</v>
          </cell>
          <cell r="Q21">
            <v>88067245</v>
          </cell>
          <cell r="R21">
            <v>52816098</v>
          </cell>
          <cell r="S21">
            <v>75938807</v>
          </cell>
        </row>
        <row r="23">
          <cell r="C23">
            <v>4.68</v>
          </cell>
          <cell r="D23">
            <v>-4.25</v>
          </cell>
          <cell r="E23">
            <v>1.62</v>
          </cell>
          <cell r="F23">
            <v>5.1784095555555556</v>
          </cell>
          <cell r="G23">
            <v>-1.0545055555555556</v>
          </cell>
          <cell r="H23">
            <v>-3.3439455799999998</v>
          </cell>
          <cell r="I23">
            <v>0.7063328888888889</v>
          </cell>
          <cell r="J23">
            <v>3.15</v>
          </cell>
          <cell r="K23">
            <v>3.7</v>
          </cell>
          <cell r="L23">
            <v>1.4310535555555555</v>
          </cell>
          <cell r="M23">
            <v>-11.19</v>
          </cell>
          <cell r="N23">
            <v>-36.25</v>
          </cell>
          <cell r="O23">
            <v>-11.82</v>
          </cell>
          <cell r="P23">
            <v>26.95</v>
          </cell>
          <cell r="Q23">
            <v>29.36</v>
          </cell>
          <cell r="R23">
            <v>17.61</v>
          </cell>
          <cell r="S23">
            <v>26.98</v>
          </cell>
        </row>
      </sheetData>
      <sheetData sheetId="7"/>
      <sheetData sheetId="8">
        <row r="21">
          <cell r="B21">
            <v>4500000</v>
          </cell>
          <cell r="C21">
            <v>4500000</v>
          </cell>
          <cell r="D21">
            <v>4500000</v>
          </cell>
          <cell r="E21">
            <v>4500000</v>
          </cell>
          <cell r="F21">
            <v>4500000</v>
          </cell>
          <cell r="G21">
            <v>4500000</v>
          </cell>
          <cell r="H21">
            <v>4500000</v>
          </cell>
          <cell r="I21">
            <v>4500000</v>
          </cell>
          <cell r="J21">
            <v>4500000</v>
          </cell>
          <cell r="K21">
            <v>4500000</v>
          </cell>
          <cell r="L21">
            <v>4500000</v>
          </cell>
          <cell r="M21">
            <v>4500000</v>
          </cell>
          <cell r="N21">
            <v>4500000</v>
          </cell>
          <cell r="O21">
            <v>4500000</v>
          </cell>
          <cell r="P21">
            <v>4500000</v>
          </cell>
          <cell r="Q21">
            <v>3000000</v>
          </cell>
          <cell r="R21">
            <v>3000000</v>
          </cell>
          <cell r="S21">
            <v>3000000</v>
          </cell>
        </row>
        <row r="24">
          <cell r="G24">
            <v>100</v>
          </cell>
          <cell r="H24">
            <v>100</v>
          </cell>
          <cell r="I24">
            <v>100</v>
          </cell>
          <cell r="J24">
            <v>100</v>
          </cell>
          <cell r="K24">
            <v>100</v>
          </cell>
          <cell r="L24">
            <v>100</v>
          </cell>
          <cell r="M24">
            <v>100</v>
          </cell>
          <cell r="N24">
            <v>100</v>
          </cell>
          <cell r="O24">
            <v>100</v>
          </cell>
          <cell r="P24">
            <v>100</v>
          </cell>
          <cell r="Q24">
            <v>100</v>
          </cell>
          <cell r="R24">
            <v>100</v>
          </cell>
          <cell r="S24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قائمة المركز المالي"/>
    </sheetNames>
    <sheetDataSet>
      <sheetData sheetId="0" refreshError="1">
        <row r="20">
          <cell r="B20">
            <v>1075296150</v>
          </cell>
          <cell r="C20">
            <v>1192668293</v>
          </cell>
          <cell r="D20">
            <v>1332725291</v>
          </cell>
          <cell r="E20">
            <v>1342034205</v>
          </cell>
          <cell r="F20">
            <v>1176168531</v>
          </cell>
          <cell r="G20">
            <v>1056860361</v>
          </cell>
        </row>
        <row r="24">
          <cell r="B24">
            <v>450000000</v>
          </cell>
          <cell r="C24">
            <v>450000000</v>
          </cell>
          <cell r="D24">
            <v>450000000</v>
          </cell>
          <cell r="E24">
            <v>300000000</v>
          </cell>
          <cell r="F24">
            <v>300000000</v>
          </cell>
          <cell r="G24">
            <v>300000000</v>
          </cell>
        </row>
        <row r="27">
          <cell r="B27">
            <v>279310295</v>
          </cell>
          <cell r="C27">
            <v>442429285</v>
          </cell>
          <cell r="D27">
            <v>626136605</v>
          </cell>
          <cell r="E27">
            <v>504819515</v>
          </cell>
          <cell r="F27">
            <v>416752270</v>
          </cell>
          <cell r="G27">
            <v>404281102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rightToLeft="1" tabSelected="1" workbookViewId="0">
      <selection activeCell="B6" sqref="B6:B18"/>
    </sheetView>
  </sheetViews>
  <sheetFormatPr defaultRowHeight="16.5" x14ac:dyDescent="0.25"/>
  <cols>
    <col min="1" max="1" width="37.125" style="2" bestFit="1" customWidth="1"/>
    <col min="2" max="2" width="37.125" style="2" customWidth="1"/>
    <col min="3" max="5" width="14.625" style="2" customWidth="1"/>
    <col min="6" max="9" width="14.625" style="2" bestFit="1" customWidth="1"/>
    <col min="10" max="10" width="14.625" style="3" bestFit="1" customWidth="1"/>
    <col min="11" max="19" width="14.625" style="2" bestFit="1" customWidth="1"/>
    <col min="20" max="20" width="35.625" style="2" bestFit="1" customWidth="1"/>
    <col min="21" max="21" width="53.375" style="2" bestFit="1" customWidth="1"/>
    <col min="22" max="16384" width="9" style="2"/>
  </cols>
  <sheetData>
    <row r="1" spans="1:22" ht="20.25" x14ac:dyDescent="0.3">
      <c r="A1" s="1" t="s">
        <v>0</v>
      </c>
      <c r="B1" s="1"/>
      <c r="C1" s="1"/>
      <c r="D1" s="1"/>
      <c r="E1" s="1"/>
      <c r="F1" s="1"/>
    </row>
    <row r="2" spans="1:22" ht="18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 t="s">
        <v>2</v>
      </c>
    </row>
    <row r="3" spans="1:22" x14ac:dyDescent="0.25">
      <c r="M3" s="6"/>
      <c r="N3" s="6"/>
      <c r="O3" s="6"/>
      <c r="P3" s="6"/>
      <c r="Q3" s="6"/>
      <c r="R3" s="7"/>
      <c r="S3" s="7"/>
    </row>
    <row r="4" spans="1:22" x14ac:dyDescent="0.25">
      <c r="A4" s="8" t="s">
        <v>3</v>
      </c>
      <c r="B4" s="9">
        <v>2024</v>
      </c>
      <c r="C4" s="8">
        <v>2023</v>
      </c>
      <c r="D4" s="8">
        <v>2022</v>
      </c>
      <c r="E4" s="8">
        <v>2021</v>
      </c>
      <c r="F4" s="8">
        <v>2020</v>
      </c>
      <c r="G4" s="9">
        <v>2019</v>
      </c>
      <c r="H4" s="9">
        <v>2018</v>
      </c>
      <c r="I4" s="9">
        <v>2017</v>
      </c>
      <c r="J4" s="9">
        <v>2016</v>
      </c>
      <c r="K4" s="9">
        <v>2015</v>
      </c>
      <c r="L4" s="9">
        <v>2014</v>
      </c>
      <c r="M4" s="9">
        <v>2013</v>
      </c>
      <c r="N4" s="9">
        <v>2012</v>
      </c>
      <c r="O4" s="9">
        <v>2011</v>
      </c>
      <c r="P4" s="9">
        <v>2010</v>
      </c>
      <c r="Q4" s="9">
        <v>2009</v>
      </c>
      <c r="R4" s="9">
        <v>2008</v>
      </c>
      <c r="S4" s="9">
        <v>2007</v>
      </c>
      <c r="T4" s="10" t="s">
        <v>4</v>
      </c>
      <c r="U4" s="11" t="s">
        <v>2</v>
      </c>
    </row>
    <row r="5" spans="1:22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/>
      <c r="P5" s="14"/>
      <c r="Q5" s="13"/>
      <c r="R5" s="13"/>
      <c r="S5" s="13"/>
      <c r="T5" s="13"/>
      <c r="U5" s="15"/>
    </row>
    <row r="6" spans="1:22" x14ac:dyDescent="0.25">
      <c r="A6" s="16" t="s">
        <v>5</v>
      </c>
      <c r="B6" s="42">
        <v>1.1933333333333334E-4</v>
      </c>
      <c r="C6" s="17">
        <f t="shared" ref="B6:Q6" si="0">C22/C21</f>
        <v>1.0171111111111112E-3</v>
      </c>
      <c r="D6" s="17">
        <f t="shared" si="0"/>
        <v>1.4337777777777777E-3</v>
      </c>
      <c r="E6" s="17">
        <f t="shared" si="0"/>
        <v>8.4222222222222218E-4</v>
      </c>
      <c r="F6" s="17">
        <f t="shared" si="0"/>
        <v>9.9977777777777782E-4</v>
      </c>
      <c r="G6" s="17">
        <f t="shared" si="0"/>
        <v>2.1777777777777779E-5</v>
      </c>
      <c r="H6" s="17">
        <f t="shared" si="0"/>
        <v>8.5666666666666671E-4</v>
      </c>
      <c r="I6" s="17">
        <f t="shared" si="0"/>
        <v>2.9740000000000001E-3</v>
      </c>
      <c r="J6" s="17">
        <f t="shared" si="0"/>
        <v>4.4444444444444441E-6</v>
      </c>
      <c r="K6" s="17">
        <f t="shared" si="0"/>
        <v>1.1111111111111112E-5</v>
      </c>
      <c r="L6" s="17" t="s">
        <v>6</v>
      </c>
      <c r="M6" s="17">
        <f t="shared" si="0"/>
        <v>2.2222222222222223E-4</v>
      </c>
      <c r="N6" s="17">
        <f t="shared" si="0"/>
        <v>0.85219777777777783</v>
      </c>
      <c r="O6" s="17">
        <f t="shared" si="0"/>
        <v>7.038E-3</v>
      </c>
      <c r="P6" s="17">
        <f t="shared" si="0"/>
        <v>1.5518666666666667E-2</v>
      </c>
      <c r="Q6" s="17">
        <f t="shared" si="0"/>
        <v>9.0139999999999994E-3</v>
      </c>
      <c r="R6" s="18" t="s">
        <v>7</v>
      </c>
      <c r="S6" s="18" t="s">
        <v>7</v>
      </c>
      <c r="T6" s="19" t="s">
        <v>8</v>
      </c>
      <c r="U6" s="20" t="s">
        <v>9</v>
      </c>
    </row>
    <row r="7" spans="1:22" x14ac:dyDescent="0.25">
      <c r="A7" s="21" t="s">
        <v>10</v>
      </c>
      <c r="B7" s="43">
        <v>-0.87</v>
      </c>
      <c r="C7" s="18">
        <f>'[1]قائمة الدخل  '!C23</f>
        <v>4.68</v>
      </c>
      <c r="D7" s="18">
        <f>'[1]قائمة الدخل  '!D23</f>
        <v>-4.25</v>
      </c>
      <c r="E7" s="18">
        <f>'[1]قائمة الدخل  '!E23</f>
        <v>1.62</v>
      </c>
      <c r="F7" s="18">
        <f>'[1]قائمة الدخل  '!F23</f>
        <v>5.1784095555555556</v>
      </c>
      <c r="G7" s="18">
        <f>'[1]قائمة الدخل  '!G23</f>
        <v>-1.0545055555555556</v>
      </c>
      <c r="H7" s="18">
        <f>'[1]قائمة الدخل  '!H23</f>
        <v>-3.3439455799999998</v>
      </c>
      <c r="I7" s="18">
        <f>'[1]قائمة الدخل  '!I23</f>
        <v>0.7063328888888889</v>
      </c>
      <c r="J7" s="18">
        <f>'[1]قائمة الدخل  '!J23</f>
        <v>3.15</v>
      </c>
      <c r="K7" s="18">
        <f>'[1]قائمة الدخل  '!K23</f>
        <v>3.7</v>
      </c>
      <c r="L7" s="18">
        <f>'[1]قائمة الدخل  '!L23</f>
        <v>1.4310535555555555</v>
      </c>
      <c r="M7" s="18">
        <f>'[1]قائمة الدخل  '!M23</f>
        <v>-11.19</v>
      </c>
      <c r="N7" s="18">
        <f>'[1]قائمة الدخل  '!N23</f>
        <v>-36.25</v>
      </c>
      <c r="O7" s="18">
        <f>'[1]قائمة الدخل  '!O23</f>
        <v>-11.82</v>
      </c>
      <c r="P7" s="18">
        <f>'[1]قائمة الدخل  '!P23</f>
        <v>26.95</v>
      </c>
      <c r="Q7" s="18">
        <f>'[1]قائمة الدخل  '!Q23</f>
        <v>29.36</v>
      </c>
      <c r="R7" s="18">
        <f>'[1]قائمة الدخل  '!R23</f>
        <v>17.61</v>
      </c>
      <c r="S7" s="18">
        <f>'[1]قائمة الدخل  '!S23</f>
        <v>26.98</v>
      </c>
      <c r="T7" s="19" t="s">
        <v>11</v>
      </c>
      <c r="U7" s="22" t="s">
        <v>12</v>
      </c>
    </row>
    <row r="8" spans="1:22" s="25" customFormat="1" x14ac:dyDescent="0.25">
      <c r="A8" s="16" t="s">
        <v>13</v>
      </c>
      <c r="B8" s="43" t="s">
        <v>7</v>
      </c>
      <c r="C8" s="18" t="s">
        <v>7</v>
      </c>
      <c r="D8" s="18" t="s">
        <v>7</v>
      </c>
      <c r="E8" s="18" t="s">
        <v>7</v>
      </c>
      <c r="F8" s="18" t="s">
        <v>7</v>
      </c>
      <c r="G8" s="18" t="s">
        <v>7</v>
      </c>
      <c r="H8" s="18" t="s">
        <v>7</v>
      </c>
      <c r="I8" s="18" t="s">
        <v>7</v>
      </c>
      <c r="J8" s="18" t="s">
        <v>7</v>
      </c>
      <c r="K8" s="18" t="s">
        <v>7</v>
      </c>
      <c r="L8" s="18" t="s">
        <v>7</v>
      </c>
      <c r="M8" s="18" t="s">
        <v>7</v>
      </c>
      <c r="N8" s="18" t="s">
        <v>7</v>
      </c>
      <c r="O8" s="18" t="s">
        <v>7</v>
      </c>
      <c r="P8" s="23">
        <v>29</v>
      </c>
      <c r="Q8" s="18" t="s">
        <v>7</v>
      </c>
      <c r="R8" s="18" t="s">
        <v>7</v>
      </c>
      <c r="S8" s="18" t="s">
        <v>7</v>
      </c>
      <c r="T8" s="19" t="s">
        <v>14</v>
      </c>
      <c r="U8" s="24" t="s">
        <v>15</v>
      </c>
    </row>
    <row r="9" spans="1:22" x14ac:dyDescent="0.25">
      <c r="A9" s="16" t="s">
        <v>16</v>
      </c>
      <c r="B9" s="43">
        <v>61.81377777777778</v>
      </c>
      <c r="C9" s="18">
        <f>'[1]قائمة المركز المالي'!C27/'[1]نسب مالية '!C21</f>
        <v>62.684816888888889</v>
      </c>
      <c r="D9" s="18">
        <f>'[1]قائمة المركز المالي'!D27/'[1]نسب مالية '!D21</f>
        <v>58.009253333333334</v>
      </c>
      <c r="E9" s="18">
        <f>'[1]قائمة المركز المالي'!E27/'[1]نسب مالية '!E21</f>
        <v>62.256307999999997</v>
      </c>
      <c r="F9" s="18">
        <f>'[1]قائمة المركز المالي'!F27/'[1]نسب مالية '!F21</f>
        <v>60.639570222222225</v>
      </c>
      <c r="G9" s="18">
        <f>'[1]قائمة المركز المالي'!G27/'[1]نسب مالية '!G21</f>
        <v>55.461160577777783</v>
      </c>
      <c r="H9" s="18">
        <f>'[1]قائمة المركز المالي'!H27/'[1]نسب مالية '!H21</f>
        <v>56.515666197777783</v>
      </c>
      <c r="I9" s="18">
        <f>'[1]قائمة المركز المالي'!I27/'[1]نسب مالية '!I21</f>
        <v>59.859611777777779</v>
      </c>
      <c r="J9" s="18">
        <f>'[1]قائمة المركز المالي'!J27/'[1]نسب مالية '!J21</f>
        <v>59.153278888888892</v>
      </c>
      <c r="K9" s="18">
        <f>'[1]قائمة المركز المالي'!K27/'[1]نسب مالية '!K21</f>
        <v>56.006960888888891</v>
      </c>
      <c r="L9" s="18">
        <f>'[1]قائمة المركز المالي'!L27/'[1]نسب مالية '!L21</f>
        <v>52.307037999999999</v>
      </c>
      <c r="M9" s="18">
        <f>'[1]قائمة المركز المالي'!M27/'[1]نسب مالية '!M21</f>
        <v>50.875984444444441</v>
      </c>
      <c r="N9" s="18">
        <f>'[1]قائمة المركز المالي'!N27/'[1]نسب مالية '!N21</f>
        <v>62.068954444444444</v>
      </c>
      <c r="O9" s="18">
        <f>'[1]قائمة المركز المالي'!O27/'[1]نسب مالية '!O21</f>
        <v>98.317618888888887</v>
      </c>
      <c r="P9" s="18">
        <f>'[1]قائمة المركز المالي'!P27/'[1]نسب مالية '!P21</f>
        <v>139.14146777777779</v>
      </c>
      <c r="Q9" s="18">
        <f>'[1]قائمة المركز المالي'!Q27/'[1]نسب مالية '!Q21</f>
        <v>168.27317166666666</v>
      </c>
      <c r="R9" s="18">
        <f>'[1]قائمة المركز المالي'!R27/'[1]نسب مالية '!R21</f>
        <v>138.91742333333335</v>
      </c>
      <c r="S9" s="18">
        <f>'[1]قائمة المركز المالي'!S27/'[1]نسب مالية '!S21</f>
        <v>134.76036733333333</v>
      </c>
      <c r="T9" s="19" t="s">
        <v>17</v>
      </c>
      <c r="U9" s="24" t="s">
        <v>18</v>
      </c>
    </row>
    <row r="10" spans="1:22" x14ac:dyDescent="0.25">
      <c r="A10" s="16" t="s">
        <v>19</v>
      </c>
      <c r="B10" s="43">
        <v>-448.85057471264366</v>
      </c>
      <c r="C10" s="18">
        <f t="shared" ref="B10:L10" si="1">C23/C7</f>
        <v>75.722222222222229</v>
      </c>
      <c r="D10" s="18">
        <f t="shared" si="1"/>
        <v>-83.383529411764698</v>
      </c>
      <c r="E10" s="18">
        <f t="shared" si="1"/>
        <v>164.19753086419752</v>
      </c>
      <c r="F10" s="18">
        <f t="shared" si="1"/>
        <v>48.953254330383636</v>
      </c>
      <c r="G10" s="18">
        <f t="shared" si="1"/>
        <v>-240.39702651584997</v>
      </c>
      <c r="H10" s="18">
        <f t="shared" si="1"/>
        <v>-75.808649972108697</v>
      </c>
      <c r="I10" s="18">
        <f t="shared" si="1"/>
        <v>362.43533895569544</v>
      </c>
      <c r="J10" s="18">
        <f t="shared" si="1"/>
        <v>80.850793650793662</v>
      </c>
      <c r="K10" s="18">
        <f t="shared" si="1"/>
        <v>68.832432432432427</v>
      </c>
      <c r="L10" s="18">
        <f t="shared" si="1"/>
        <v>177.96678468901158</v>
      </c>
      <c r="M10" s="18">
        <f>M23/M7</f>
        <v>-22.759606791778374</v>
      </c>
      <c r="N10" s="18">
        <f>N23/N7</f>
        <v>-7.025655172413793</v>
      </c>
      <c r="O10" s="18">
        <f>O23/O7</f>
        <v>-21.546531302876481</v>
      </c>
      <c r="P10" s="18">
        <f>P23/P7</f>
        <v>14.538033395176253</v>
      </c>
      <c r="Q10" s="18">
        <f>Q23/Q7</f>
        <v>17.949591280653951</v>
      </c>
      <c r="R10" s="18" t="s">
        <v>7</v>
      </c>
      <c r="S10" s="18" t="s">
        <v>7</v>
      </c>
      <c r="T10" s="19" t="s">
        <v>20</v>
      </c>
      <c r="U10" s="22" t="s">
        <v>21</v>
      </c>
    </row>
    <row r="11" spans="1:22" x14ac:dyDescent="0.25">
      <c r="A11" s="16" t="s">
        <v>22</v>
      </c>
      <c r="B11" s="43">
        <v>6.3173618251234887</v>
      </c>
      <c r="C11" s="18">
        <f t="shared" ref="B11:L11" si="2">C23/C9</f>
        <v>5.6533626097712206</v>
      </c>
      <c r="D11" s="18">
        <f t="shared" si="2"/>
        <v>6.1090253646889439</v>
      </c>
      <c r="E11" s="18">
        <f t="shared" si="2"/>
        <v>4.272659406658037</v>
      </c>
      <c r="F11" s="18">
        <f t="shared" si="2"/>
        <v>4.1804385992679967</v>
      </c>
      <c r="G11" s="18">
        <f t="shared" si="2"/>
        <v>4.5707662327854814</v>
      </c>
      <c r="H11" s="18">
        <f t="shared" si="2"/>
        <v>4.4854819389878786</v>
      </c>
      <c r="I11" s="18">
        <f t="shared" si="2"/>
        <v>4.2766732425591369</v>
      </c>
      <c r="J11" s="18">
        <f t="shared" si="2"/>
        <v>4.3054249026225673</v>
      </c>
      <c r="K11" s="18">
        <f t="shared" si="2"/>
        <v>4.547291907255147</v>
      </c>
      <c r="L11" s="18">
        <f t="shared" si="2"/>
        <v>4.8689432576931617</v>
      </c>
      <c r="M11" s="18">
        <f>M23/M9</f>
        <v>5.0058982205662375</v>
      </c>
      <c r="N11" s="18">
        <f>N23/N9</f>
        <v>4.1031785097645619</v>
      </c>
      <c r="O11" s="18">
        <f>O23/O9</f>
        <v>2.590380064918171</v>
      </c>
      <c r="P11" s="18">
        <f>P23/P9</f>
        <v>2.8158392049287708</v>
      </c>
      <c r="Q11" s="18">
        <f>Q23/Q9</f>
        <v>3.131812366643552</v>
      </c>
      <c r="R11" s="18" t="s">
        <v>7</v>
      </c>
      <c r="S11" s="18" t="s">
        <v>7</v>
      </c>
      <c r="T11" s="19" t="s">
        <v>23</v>
      </c>
      <c r="U11" s="24" t="s">
        <v>24</v>
      </c>
    </row>
    <row r="12" spans="1:22" x14ac:dyDescent="0.25">
      <c r="A12" s="16" t="s">
        <v>25</v>
      </c>
      <c r="B12" s="43" t="s">
        <v>7</v>
      </c>
      <c r="C12" s="18" t="s">
        <v>7</v>
      </c>
      <c r="D12" s="18" t="s">
        <v>7</v>
      </c>
      <c r="E12" s="18" t="s">
        <v>7</v>
      </c>
      <c r="F12" s="18" t="s">
        <v>7</v>
      </c>
      <c r="G12" s="18" t="s">
        <v>7</v>
      </c>
      <c r="H12" s="18" t="s">
        <v>7</v>
      </c>
      <c r="I12" s="18" t="s">
        <v>7</v>
      </c>
      <c r="J12" s="18" t="s">
        <v>7</v>
      </c>
      <c r="K12" s="18" t="s">
        <v>7</v>
      </c>
      <c r="L12" s="18" t="s">
        <v>7</v>
      </c>
      <c r="M12" s="18" t="s">
        <v>7</v>
      </c>
      <c r="N12" s="18" t="s">
        <v>7</v>
      </c>
      <c r="O12" s="18" t="s">
        <v>7</v>
      </c>
      <c r="P12" s="17">
        <f>P8/P23</f>
        <v>7.4017355793772333E-2</v>
      </c>
      <c r="Q12" s="18" t="s">
        <v>7</v>
      </c>
      <c r="R12" s="18" t="s">
        <v>7</v>
      </c>
      <c r="S12" s="18" t="s">
        <v>7</v>
      </c>
      <c r="T12" s="19" t="s">
        <v>26</v>
      </c>
      <c r="U12" s="26" t="s">
        <v>27</v>
      </c>
    </row>
    <row r="13" spans="1:22" x14ac:dyDescent="0.25">
      <c r="A13" s="16" t="s">
        <v>28</v>
      </c>
      <c r="B13" s="43" t="s">
        <v>7</v>
      </c>
      <c r="C13" s="18" t="s">
        <v>7</v>
      </c>
      <c r="D13" s="18" t="s">
        <v>7</v>
      </c>
      <c r="E13" s="18" t="s">
        <v>7</v>
      </c>
      <c r="F13" s="18" t="s">
        <v>7</v>
      </c>
      <c r="G13" s="18" t="s">
        <v>7</v>
      </c>
      <c r="H13" s="18" t="s">
        <v>7</v>
      </c>
      <c r="I13" s="18" t="s">
        <v>7</v>
      </c>
      <c r="J13" s="18" t="s">
        <v>7</v>
      </c>
      <c r="K13" s="18" t="s">
        <v>7</v>
      </c>
      <c r="L13" s="18" t="s">
        <v>7</v>
      </c>
      <c r="M13" s="18" t="s">
        <v>7</v>
      </c>
      <c r="N13" s="18" t="s">
        <v>7</v>
      </c>
      <c r="O13" s="18" t="s">
        <v>7</v>
      </c>
      <c r="P13" s="17">
        <f>P8/P7</f>
        <v>1.0760667903525047</v>
      </c>
      <c r="Q13" s="18" t="s">
        <v>7</v>
      </c>
      <c r="R13" s="18" t="s">
        <v>7</v>
      </c>
      <c r="S13" s="18" t="s">
        <v>7</v>
      </c>
      <c r="T13" s="19" t="s">
        <v>29</v>
      </c>
      <c r="U13" s="27" t="s">
        <v>30</v>
      </c>
    </row>
    <row r="14" spans="1:22" s="28" customFormat="1" x14ac:dyDescent="0.25">
      <c r="A14" s="16" t="s">
        <v>31</v>
      </c>
      <c r="B14" s="42">
        <v>1.0092687950566426</v>
      </c>
      <c r="C14" s="17">
        <f>'[1]قائمة الدخل  '!C21/'[1]قائمة الدخل  '!C15</f>
        <v>0.9801820936690967</v>
      </c>
      <c r="D14" s="17">
        <f>'[1]قائمة الدخل  '!D21/'[1]قائمة الدخل  '!D15</f>
        <v>0.19008203185036249</v>
      </c>
      <c r="E14" s="17">
        <f>'[1]قائمة الدخل  '!E21/'[1]قائمة الدخل  '!E15</f>
        <v>1</v>
      </c>
      <c r="F14" s="17">
        <f>'[1]قائمة الدخل  '!F21/'[1]قائمة الدخل  '!F15</f>
        <v>0.97713579914149173</v>
      </c>
      <c r="G14" s="17">
        <f>'[1]قائمة الدخل  '!G21/'[1]قائمة الدخل  '!G15</f>
        <v>1.4629159203504629</v>
      </c>
      <c r="H14" s="17">
        <f>'[1]قائمة الدخل  '!H21/'[1]قائمة الدخل  '!H15</f>
        <v>1.2157600615683584</v>
      </c>
      <c r="I14" s="17">
        <f>'[1]قائمة الدخل  '!I21/'[1]قائمة الدخل  '!I15</f>
        <v>0.48249740876641495</v>
      </c>
      <c r="J14" s="17">
        <f>'[1]قائمة الدخل  '!J21/'[1]قائمة الدخل  '!J15</f>
        <v>0.77799984735006467</v>
      </c>
      <c r="K14" s="17">
        <f>'[1]قائمة الدخل  '!K21/'[1]قائمة الدخل  '!K15</f>
        <v>0.81396454951623098</v>
      </c>
      <c r="L14" s="17">
        <f>'[1]قائمة الدخل  '!L21/'[1]قائمة الدخل  '!L15</f>
        <v>0.55605626617722537</v>
      </c>
      <c r="M14" s="17">
        <f>'[1]قائمة الدخل  '!M21/'[1]قائمة الدخل  '!M15</f>
        <v>1.1012162986436322</v>
      </c>
      <c r="N14" s="17">
        <f>'[1]قائمة الدخل  '!N21/'[1]قائمة الدخل  '!N15</f>
        <v>1.0281577220099329</v>
      </c>
      <c r="O14" s="17">
        <f>'[1]قائمة الدخل  '!O21/'[1]قائمة الدخل  '!O15</f>
        <v>1.0634102436247483</v>
      </c>
      <c r="P14" s="17">
        <f>'[1]قائمة الدخل  '!P21/'[1]قائمة الدخل  '!P15</f>
        <v>0.83180226941287394</v>
      </c>
      <c r="Q14" s="17">
        <f>'[1]قائمة الدخل  '!Q21/'[1]قائمة الدخل  '!Q15</f>
        <v>0.82933730044006071</v>
      </c>
      <c r="R14" s="17">
        <f>'[1]قائمة الدخل  '!R21/'[1]قائمة الدخل  '!R15</f>
        <v>0.67811672994683025</v>
      </c>
      <c r="S14" s="17">
        <f>'[1]قائمة الدخل  '!S21/'[1]قائمة الدخل  '!S15</f>
        <v>0.70383158159715653</v>
      </c>
      <c r="T14" s="19" t="s">
        <v>32</v>
      </c>
      <c r="U14" s="20" t="s">
        <v>33</v>
      </c>
      <c r="V14" s="2"/>
    </row>
    <row r="15" spans="1:22" x14ac:dyDescent="0.25">
      <c r="A15" s="21" t="s">
        <v>34</v>
      </c>
      <c r="B15" s="42">
        <v>-4.8259280370414595E-3</v>
      </c>
      <c r="C15" s="17">
        <f>'[1]قائمة الدخل  '!C21/'[1]قائمة المركز المالي'!C19</f>
        <v>2.6286747126080725E-2</v>
      </c>
      <c r="D15" s="17">
        <f>'[1]قائمة الدخل  '!D21/'[1]قائمة المركز المالي'!D19</f>
        <v>-2.0112545457461464E-2</v>
      </c>
      <c r="E15" s="17">
        <f>'[1]قائمة الدخل  '!E21/'[1]قائمة المركز المالي'!E19</f>
        <v>8.6333273124605588E-3</v>
      </c>
      <c r="F15" s="17">
        <f>'[1]قائمة الدخل  '!F21/'[1]قائمة المركز المالي'!F19</f>
        <v>2.7904403475059136E-2</v>
      </c>
      <c r="G15" s="17">
        <f>'[1]قائمة الدخل  '!G21/'[1]قائمة المركز المالي'!G19</f>
        <v>-5.5474035271569485E-3</v>
      </c>
      <c r="H15" s="17">
        <f>'[1]قائمة الدخل  '!H21/'[1]قائمة المركز المالي'!H19</f>
        <v>-1.7644365908093172E-2</v>
      </c>
      <c r="I15" s="17">
        <f>'[1]قائمة الدخل  '!I21/'[1]قائمة المركز المالي'!I19</f>
        <v>3.5015898571966702E-3</v>
      </c>
      <c r="J15" s="17">
        <f>'[1]قائمة الدخل  '!J21/'[1]قائمة المركز المالي'!J19</f>
        <v>1.3775775846651867E-2</v>
      </c>
      <c r="K15" s="17">
        <f>'[1]قائمة الدخل  '!K21/'[1]قائمة المركز المالي'!K19</f>
        <v>1.6748418709855134E-2</v>
      </c>
      <c r="L15" s="17">
        <f>'[1]قائمة الدخل  '!L21/'[1]قائمة المركز المالي'!L19</f>
        <v>6.7360382706231322E-3</v>
      </c>
      <c r="M15" s="17">
        <f>'[1]قائمة الدخل  '!M21/'[1]قائمة المركز المالي'!M19</f>
        <v>-5.0834692202934011E-2</v>
      </c>
      <c r="N15" s="17">
        <f>'[1]قائمة الدخل  '!N21/'[1]قائمة المركز المالي'!N19</f>
        <v>-0.15169680464307436</v>
      </c>
      <c r="O15" s="17">
        <f>'[1]قائمة الدخل  '!O21/'[1]قائمة المركز المالي'!O19</f>
        <v>-4.4612001771392774E-2</v>
      </c>
      <c r="P15" s="17">
        <f>'[1]قائمة الدخل  '!P21/'[1]قائمة المركز المالي'!P19</f>
        <v>9.1029329764553857E-2</v>
      </c>
      <c r="Q15" s="17">
        <f>'[1]قائمة الدخل  '!Q21/'[1]قائمة المركز المالي'!Q19</f>
        <v>6.5622205955622417E-2</v>
      </c>
      <c r="R15" s="17">
        <f>'[1]قائمة الدخل  '!R21/'[1]قائمة المركز المالي'!R19</f>
        <v>4.4905212652726553E-2</v>
      </c>
      <c r="S15" s="17">
        <f>'[1]قائمة الدخل  '!S21/'[1]قائمة المركز المالي'!S19</f>
        <v>7.1853207672721103E-2</v>
      </c>
      <c r="T15" s="19" t="s">
        <v>35</v>
      </c>
      <c r="U15" s="22" t="s">
        <v>36</v>
      </c>
    </row>
    <row r="16" spans="1:22" x14ac:dyDescent="0.25">
      <c r="A16" s="16" t="s">
        <v>37</v>
      </c>
      <c r="B16" s="42">
        <v>-1.4092507243980127E-2</v>
      </c>
      <c r="C16" s="17">
        <f>'[1]قائمة الدخل  '!C21/'[1]قائمة المركز المالي'!C27</f>
        <v>7.4588453593844931E-2</v>
      </c>
      <c r="D16" s="17">
        <f>'[1]قائمة الدخل  '!D21/'[1]قائمة المركز المالي'!D27</f>
        <v>-7.3213399977107102E-2</v>
      </c>
      <c r="E16" s="17">
        <f>'[1]قائمة الدخل  '!E21/'[1]قائمة المركز المالي'!E27</f>
        <v>2.5969059677900877E-2</v>
      </c>
      <c r="F16" s="17">
        <f>'[1]قائمة الدخل  '!F21/'[1]قائمة المركز المالي'!F27</f>
        <v>8.5396541178945476E-2</v>
      </c>
      <c r="G16" s="17">
        <f>'[1]قائمة الدخل  '!G21/'[1]قائمة المركز المالي'!G27</f>
        <v>-1.9013405860426144E-2</v>
      </c>
      <c r="H16" s="17">
        <f>'[1]قائمة الدخل  '!H21/'[1]قائمة المركز المالي'!H27</f>
        <v>-5.9168471416364284E-2</v>
      </c>
      <c r="I16" s="17">
        <f>'[1]قائمة الدخل  '!I21/'[1]قائمة المركز المالي'!I27</f>
        <v>1.1799824086916435E-2</v>
      </c>
      <c r="J16" s="17">
        <f>'[1]قائمة الدخل  '!J21/'[1]قائمة المركز المالي'!J27</f>
        <v>5.318924088569825E-2</v>
      </c>
      <c r="K16" s="17">
        <f>'[1]قائمة الدخل  '!K21/'[1]قائمة المركز المالي'!K27</f>
        <v>6.6061839995730051E-2</v>
      </c>
      <c r="L16" s="17">
        <f>'[1]قائمة الدخل  '!L21/'[1]قائمة المركز المالي'!L27</f>
        <v>2.7358719022773866E-2</v>
      </c>
      <c r="M16" s="17">
        <f>'[1]قائمة الدخل  '!M21/'[1]قائمة المركز المالي'!M27</f>
        <v>-0.22000498554371409</v>
      </c>
      <c r="N16" s="17">
        <f>'[1]قائمة الدخل  '!N21/'[1]قائمة المركز المالي'!N27</f>
        <v>-0.58400636467767864</v>
      </c>
      <c r="O16" s="17">
        <f>'[1]قائمة الدخل  '!O21/'[1]قائمة المركز المالي'!O27</f>
        <v>-0.12026174985229561</v>
      </c>
      <c r="P16" s="17">
        <f>'[1]قائمة الدخل  '!P21/'[1]قائمة المركز المالي'!P27</f>
        <v>0.19375498738011013</v>
      </c>
      <c r="Q16" s="17">
        <f>'[1]قائمة الدخل  '!Q21/'[1]قائمة المركز المالي'!Q27</f>
        <v>0.17445293294574796</v>
      </c>
      <c r="R16" s="17">
        <f>'[1]قائمة الدخل  '!R21/'[1]قائمة المركز المالي'!R27</f>
        <v>0.12673259824115654</v>
      </c>
      <c r="S16" s="17">
        <f>'[1]قائمة الدخل  '!S21/'[1]قائمة المركز المالي'!S27</f>
        <v>0.18783664787774323</v>
      </c>
      <c r="T16" s="19" t="s">
        <v>38</v>
      </c>
      <c r="U16" s="22" t="s">
        <v>39</v>
      </c>
    </row>
    <row r="17" spans="1:21" x14ac:dyDescent="0.25">
      <c r="A17" s="16" t="s">
        <v>40</v>
      </c>
      <c r="B17" s="42">
        <v>0.65755362381644733</v>
      </c>
      <c r="C17" s="17">
        <f>'[1]قائمة المركز المالي'!C43/'[1]قائمة المركز المالي'!C19</f>
        <v>0.64757618952618301</v>
      </c>
      <c r="D17" s="17">
        <f>'[1]قائمة المركز المالي'!D43/'[1]قائمة المركز المالي'!D19</f>
        <v>0.72528873967466156</v>
      </c>
      <c r="E17" s="17">
        <f>'[1]قائمة المركز المالي'!E43/'[1]قائمة المركز المالي'!E19</f>
        <v>0.66755333386956106</v>
      </c>
      <c r="F17" s="17">
        <f>'[1]قائمة المركز المالي'!F43/'[1]قائمة المركز المالي'!F19</f>
        <v>0.6732373104364211</v>
      </c>
      <c r="G17" s="17">
        <f>'[1]قائمة المركز المالي'!G43/'[1]قائمة المركز المالي'!G19</f>
        <v>0.70207264738977215</v>
      </c>
      <c r="H17" s="17">
        <f>'[1]قائمة المركز المالي'!H43/'[1]قائمة المركز المالي'!H19</f>
        <v>0.68740914345888748</v>
      </c>
      <c r="I17" s="17">
        <f>'[1]قائمة المركز المالي'!I43/'[1]قائمة المركز المالي'!I19</f>
        <v>0.68975074496660271</v>
      </c>
      <c r="J17" s="17">
        <f>'[1]قائمة المركز المالي'!J43/'[1]قائمة المركز المالي'!J19</f>
        <v>0.72328769375521018</v>
      </c>
      <c r="K17" s="17">
        <f>'[1]قائمة المركز المالي'!K43/'[1]قائمة المركز المالي'!K19</f>
        <v>0.72294007491173573</v>
      </c>
      <c r="L17" s="17">
        <f>'[1]قائمة المركز المالي'!L43/'[1]قائمة المركز المالي'!L19</f>
        <v>0.72407903349857816</v>
      </c>
      <c r="M17" s="17">
        <f>'[1]قائمة المركز المالي'!M43/'[1]قائمة المركز المالي'!M19</f>
        <v>0.76893845347503109</v>
      </c>
      <c r="N17" s="17">
        <f>'[1]قائمة المركز المالي'!N43/'[1]قائمة المركز المالي'!N19</f>
        <v>0.74024802841524173</v>
      </c>
      <c r="O17" s="17">
        <f>'[1]قائمة المركز المالي'!O43/'[1]قائمة المركز المالي'!O19</f>
        <v>0.62904246922912033</v>
      </c>
      <c r="P17" s="17">
        <f>'[1]قائمة المركز المالي'!P43/'[1]قائمة المركز المالي'!P19</f>
        <v>0.53018329491580118</v>
      </c>
      <c r="Q17" s="17">
        <f>'[1]قائمة المركز المالي'!Q43/'[1]قائمة المركز المالي'!Q19</f>
        <v>0.59845801173152657</v>
      </c>
      <c r="R17" s="17">
        <f>'[1]قائمة المركز المالي'!R43/'[1]قائمة المركز المالي'!R19</f>
        <v>0.59794789221409628</v>
      </c>
      <c r="S17" s="17">
        <f>'[1]قائمة المركز المالي'!S43/'[1]قائمة المركز المالي'!S19</f>
        <v>0.45279774571846204</v>
      </c>
      <c r="T17" s="19" t="s">
        <v>41</v>
      </c>
      <c r="U17" s="26" t="s">
        <v>42</v>
      </c>
    </row>
    <row r="18" spans="1:21" x14ac:dyDescent="0.25">
      <c r="A18" s="29" t="s">
        <v>43</v>
      </c>
      <c r="B18" s="44">
        <v>0.34244637618355267</v>
      </c>
      <c r="C18" s="30">
        <f>'[1]قائمة المركز المالي'!C27/'[1]قائمة المركز المالي'!C19</f>
        <v>0.35242381172318499</v>
      </c>
      <c r="D18" s="30">
        <f>'[1]قائمة المركز المالي'!D27/'[1]قائمة المركز المالي'!D19</f>
        <v>0.27471126137770407</v>
      </c>
      <c r="E18" s="30">
        <f>'[1]قائمة المركز المالي'!E27/'[1]قائمة المركز المالي'!E19</f>
        <v>0.33244666613043899</v>
      </c>
      <c r="F18" s="30">
        <f>'[1]قائمة المركز المالي'!F27/'[1]قائمة المركز المالي'!F19</f>
        <v>0.32676268956357885</v>
      </c>
      <c r="G18" s="30">
        <f>'[1]قائمة المركز المالي'!G27/'[1]قائمة المركز المالي'!G19</f>
        <v>0.2917627471837187</v>
      </c>
      <c r="H18" s="30">
        <f>'[1]قائمة المركز المالي'!H27/'[1]قائمة المركز المالي'!H19</f>
        <v>0.29820553895893365</v>
      </c>
      <c r="I18" s="30">
        <f>'[1]قائمة المركز المالي'!I27/'[1]قائمة المركز المالي'!I19</f>
        <v>0.29674932705812196</v>
      </c>
      <c r="J18" s="30">
        <f>'[1]قائمة المركز المالي'!J27/'[1]قائمة المركز المالي'!J19</f>
        <v>0.25899553400762965</v>
      </c>
      <c r="K18" s="30">
        <f>'[1]قائمة المركز المالي'!K27/'[1]قائمة المركز المالي'!K19</f>
        <v>0.25352637333349598</v>
      </c>
      <c r="L18" s="30">
        <f>'[1]قائمة المركز المالي'!L27/'[1]قائمة المركز المالي'!L19</f>
        <v>0.24621175666214262</v>
      </c>
      <c r="M18" s="30">
        <f>'[1]قائمة المركز المالي'!M27/'[1]قائمة المركز المالي'!M19</f>
        <v>0.23106154652496896</v>
      </c>
      <c r="N18" s="30">
        <f>'[2]قائمة المركز المالي'!B27/'[2]قائمة المركز المالي'!B20</f>
        <v>0.25975197158475832</v>
      </c>
      <c r="O18" s="30">
        <f>'[2]قائمة المركز المالي'!C27/'[2]قائمة المركز المالي'!C20</f>
        <v>0.37095753077087962</v>
      </c>
      <c r="P18" s="30">
        <f>'[2]قائمة المركز المالي'!D27/'[2]قائمة المركز المالي'!D20</f>
        <v>0.46981670508419876</v>
      </c>
      <c r="Q18" s="30">
        <f>'[2]قائمة المركز المالي'!E27/'[2]قائمة المركز المالي'!E20</f>
        <v>0.37615994668332614</v>
      </c>
      <c r="R18" s="30">
        <f>'[2]قائمة المركز المالي'!F27/'[2]قائمة المركز المالي'!F20</f>
        <v>0.35433040335271476</v>
      </c>
      <c r="S18" s="30">
        <f>'[2]قائمة المركز المالي'!G27/'[2]قائمة المركز المالي'!G20</f>
        <v>0.38253029153015988</v>
      </c>
      <c r="T18" s="31" t="s">
        <v>44</v>
      </c>
      <c r="U18" s="32" t="s">
        <v>45</v>
      </c>
    </row>
    <row r="19" spans="1:21" x14ac:dyDescent="0.25">
      <c r="O19" s="33"/>
      <c r="P19" s="33"/>
      <c r="Q19" s="33"/>
      <c r="R19" s="33"/>
      <c r="S19" s="33"/>
    </row>
    <row r="20" spans="1:21" x14ac:dyDescent="0.25">
      <c r="H20" s="6"/>
      <c r="I20" s="6"/>
      <c r="J20" s="6"/>
      <c r="K20" s="6"/>
      <c r="L20" s="6"/>
      <c r="M20" s="6"/>
    </row>
    <row r="21" spans="1:21" x14ac:dyDescent="0.25">
      <c r="A21" s="34" t="s">
        <v>46</v>
      </c>
      <c r="B21" s="35">
        <v>4500000</v>
      </c>
      <c r="C21" s="35">
        <v>4500000</v>
      </c>
      <c r="D21" s="35">
        <v>4500000</v>
      </c>
      <c r="E21" s="35">
        <v>4500000</v>
      </c>
      <c r="F21" s="35">
        <v>4500000</v>
      </c>
      <c r="G21" s="35">
        <f>'[1]قائمة المركز المالي'!G23/'[1]نسب مالية '!G24</f>
        <v>4500000</v>
      </c>
      <c r="H21" s="35">
        <f>'[1]قائمة المركز المالي'!H23/'[1]نسب مالية '!H24</f>
        <v>4500000</v>
      </c>
      <c r="I21" s="35">
        <f>'[1]قائمة المركز المالي'!I23/'[1]نسب مالية '!I24</f>
        <v>4500000</v>
      </c>
      <c r="J21" s="35">
        <f>'[1]قائمة المركز المالي'!J23/'[1]نسب مالية '!J24</f>
        <v>4500000</v>
      </c>
      <c r="K21" s="35">
        <f>'[1]قائمة المركز المالي'!K23/'[1]نسب مالية '!K24</f>
        <v>4500000</v>
      </c>
      <c r="L21" s="35">
        <f>'[1]قائمة المركز المالي'!L23/'[1]نسب مالية '!L24</f>
        <v>4500000</v>
      </c>
      <c r="M21" s="35">
        <f>'[1]قائمة المركز المالي'!M23/'[1]نسب مالية '!M24</f>
        <v>4500000</v>
      </c>
      <c r="N21" s="36">
        <f>'[2]قائمة المركز المالي'!B24/'[1]نسب مالية '!N24</f>
        <v>4500000</v>
      </c>
      <c r="O21" s="36">
        <f>'[2]قائمة المركز المالي'!C24/'[1]نسب مالية '!O24</f>
        <v>4500000</v>
      </c>
      <c r="P21" s="36">
        <f>'[2]قائمة المركز المالي'!D24/'[1]نسب مالية '!P24</f>
        <v>4500000</v>
      </c>
      <c r="Q21" s="36">
        <f>'[2]قائمة المركز المالي'!E24/'[1]نسب مالية '!Q24</f>
        <v>3000000</v>
      </c>
      <c r="R21" s="36">
        <f>'[2]قائمة المركز المالي'!F24/'[1]نسب مالية '!R24</f>
        <v>3000000</v>
      </c>
      <c r="S21" s="36">
        <f>'[2]قائمة المركز المالي'!G24/'[1]نسب مالية '!S24</f>
        <v>3000000</v>
      </c>
    </row>
    <row r="22" spans="1:21" x14ac:dyDescent="0.25">
      <c r="A22" s="34" t="s">
        <v>47</v>
      </c>
      <c r="B22" s="35">
        <v>537</v>
      </c>
      <c r="C22" s="37">
        <v>4577</v>
      </c>
      <c r="D22" s="37">
        <v>6452</v>
      </c>
      <c r="E22" s="37">
        <v>3790</v>
      </c>
      <c r="F22" s="37">
        <v>4499</v>
      </c>
      <c r="G22" s="37">
        <v>98</v>
      </c>
      <c r="H22" s="37">
        <v>3855</v>
      </c>
      <c r="I22" s="37">
        <v>13383</v>
      </c>
      <c r="J22" s="38">
        <v>20</v>
      </c>
      <c r="K22" s="39">
        <v>50</v>
      </c>
      <c r="L22" s="39" t="s">
        <v>6</v>
      </c>
      <c r="M22" s="39">
        <v>1000</v>
      </c>
      <c r="N22" s="40">
        <v>3834890</v>
      </c>
      <c r="O22" s="40">
        <v>31671</v>
      </c>
      <c r="P22" s="40">
        <v>69834</v>
      </c>
      <c r="Q22" s="40">
        <v>27042</v>
      </c>
      <c r="R22" s="34" t="s">
        <v>6</v>
      </c>
      <c r="S22" s="34" t="s">
        <v>6</v>
      </c>
    </row>
    <row r="23" spans="1:21" x14ac:dyDescent="0.25">
      <c r="A23" s="34" t="s">
        <v>48</v>
      </c>
      <c r="B23" s="35">
        <v>390.5</v>
      </c>
      <c r="C23" s="41">
        <v>354.38</v>
      </c>
      <c r="D23" s="41">
        <v>354.38</v>
      </c>
      <c r="E23" s="41">
        <v>266</v>
      </c>
      <c r="F23" s="41">
        <v>253.5</v>
      </c>
      <c r="G23" s="41">
        <v>253.5</v>
      </c>
      <c r="H23" s="41">
        <v>253.5</v>
      </c>
      <c r="I23" s="41">
        <v>256</v>
      </c>
      <c r="J23" s="38">
        <v>254.68</v>
      </c>
      <c r="K23" s="38">
        <v>254.68</v>
      </c>
      <c r="L23" s="38">
        <v>254.68</v>
      </c>
      <c r="M23" s="38">
        <v>254.68</v>
      </c>
      <c r="N23" s="34">
        <v>254.68</v>
      </c>
      <c r="O23" s="34">
        <v>254.68</v>
      </c>
      <c r="P23" s="40">
        <v>391.8</v>
      </c>
      <c r="Q23" s="40">
        <v>527</v>
      </c>
      <c r="R23" s="34" t="s">
        <v>6</v>
      </c>
      <c r="S23" s="34" t="s">
        <v>6</v>
      </c>
    </row>
    <row r="24" spans="1:21" x14ac:dyDescent="0.25">
      <c r="A24" s="34" t="s">
        <v>49</v>
      </c>
      <c r="B24" s="35">
        <v>100</v>
      </c>
      <c r="C24" s="38">
        <v>100</v>
      </c>
      <c r="D24" s="38">
        <v>100</v>
      </c>
      <c r="E24" s="38">
        <v>100</v>
      </c>
      <c r="F24" s="38">
        <v>100</v>
      </c>
      <c r="G24" s="38">
        <v>100</v>
      </c>
      <c r="H24" s="38">
        <v>100</v>
      </c>
      <c r="I24" s="38">
        <v>100</v>
      </c>
      <c r="J24" s="38">
        <v>100</v>
      </c>
      <c r="K24" s="38">
        <v>100</v>
      </c>
      <c r="L24" s="38">
        <v>100</v>
      </c>
      <c r="M24" s="38">
        <v>100</v>
      </c>
      <c r="N24" s="34">
        <v>100</v>
      </c>
      <c r="O24" s="34">
        <v>100</v>
      </c>
      <c r="P24" s="34">
        <v>100</v>
      </c>
      <c r="Q24" s="34">
        <v>100</v>
      </c>
      <c r="R24" s="34">
        <v>100</v>
      </c>
      <c r="S24" s="34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النسب المالية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2025-11-26T12:31:58Z</dcterms:modified>
</cp:coreProperties>
</file>