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تدفقات" sheetId="1" r:id="rId1"/>
  </sheets>
  <definedNames>
    <definedName name="_xlnm.Print_Area" localSheetId="0">تدفقات!$A$1:$R$22</definedName>
  </definedNames>
  <calcPr calcId="125725"/>
</workbook>
</file>

<file path=xl/calcChain.xml><?xml version="1.0" encoding="utf-8"?>
<calcChain xmlns="http://schemas.openxmlformats.org/spreadsheetml/2006/main">
  <c r="Q12" i="1"/>
  <c r="Q14" s="1"/>
  <c r="P12"/>
  <c r="P14" s="1"/>
  <c r="O12"/>
  <c r="O14" s="1"/>
  <c r="N12"/>
  <c r="N14" s="1"/>
  <c r="M13" s="1"/>
  <c r="M12"/>
  <c r="L12"/>
  <c r="L14" s="1"/>
  <c r="K12"/>
  <c r="K14" s="1"/>
  <c r="J12"/>
  <c r="J14" s="1"/>
  <c r="I12"/>
  <c r="I14" s="1"/>
  <c r="H12"/>
  <c r="H14" s="1"/>
  <c r="G12"/>
  <c r="G14" s="1"/>
  <c r="F13" s="1"/>
  <c r="F12"/>
  <c r="E12"/>
  <c r="E14" s="1"/>
  <c r="D12"/>
  <c r="D14" s="1"/>
  <c r="C12"/>
  <c r="C14" s="1"/>
  <c r="B12"/>
  <c r="B14" s="1"/>
  <c r="M14" l="1"/>
  <c r="F14"/>
</calcChain>
</file>

<file path=xl/sharedStrings.xml><?xml version="1.0" encoding="utf-8"?>
<sst xmlns="http://schemas.openxmlformats.org/spreadsheetml/2006/main" count="23" uniqueCount="22">
  <si>
    <t>البنك العربي- سورية</t>
  </si>
  <si>
    <t xml:space="preserve">قائمة التدفقات النقدية </t>
  </si>
  <si>
    <t xml:space="preserve">Statement of Cash Flows </t>
  </si>
  <si>
    <t>بعد تطبيق المعيار رقم 9</t>
  </si>
  <si>
    <t>البيان</t>
  </si>
  <si>
    <t xml:space="preserve">صافي التدفقات النقدية (المستخدمة في) من الأنشطة التشغيلية </t>
  </si>
  <si>
    <t>Net cash Flow from (Used in) Operating Activities</t>
  </si>
  <si>
    <t>صافي التدفقات النقدية من (المستخدمة في) الأنشطة الاستثمارية</t>
  </si>
  <si>
    <t>Net cash Flow from (Used in) Investing Activities</t>
  </si>
  <si>
    <t>صافي التدفقات النقدية المستخدمة في الأنشطة التمويلية</t>
  </si>
  <si>
    <t>-</t>
  </si>
  <si>
    <t>Net cash Flow from (Used in) Financing Activities</t>
  </si>
  <si>
    <t xml:space="preserve">تأثير تغيرات أسعار الصرف على النقد </t>
  </si>
  <si>
    <t>Net foreign exchange differences</t>
  </si>
  <si>
    <t>تأثير تغيرات أسعار الصرف</t>
  </si>
  <si>
    <t>The Effect of Exchange Rate Changes on Financial Assets Available for Sale</t>
  </si>
  <si>
    <t>صافي الزيادة (النقص) في النقد وما في حكمه</t>
  </si>
  <si>
    <t>Net Increase / (Decrease) in Cash and Cash Equivalents</t>
  </si>
  <si>
    <t xml:space="preserve"> النقد وما في حكمه في 1 كانون الثاني</t>
  </si>
  <si>
    <t>Cash Balance (Beginning)</t>
  </si>
  <si>
    <t>النقد وما في حكمه في  31 كانون الاول</t>
  </si>
  <si>
    <t>Cash Balance (Ending)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</si>
</sst>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_-;_-@_-"/>
    <numFmt numFmtId="167" formatCode="_(* #,##0_);_(* \(#,##0\);_(* &quot;-&quot;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4"/>
      <color theme="1"/>
      <name val="Arabic Transparent"/>
    </font>
    <font>
      <b/>
      <sz val="13"/>
      <color theme="0"/>
      <name val="Arabic Transparent"/>
      <charset val="178"/>
    </font>
    <font>
      <sz val="12"/>
      <color rgb="FF222222"/>
      <name val="Arial"/>
      <family val="2"/>
    </font>
    <font>
      <u val="singleAccounting"/>
      <sz val="13"/>
      <color theme="1"/>
      <name val="Arabic Transparent"/>
      <charset val="17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/>
    <xf numFmtId="0" fontId="4" fillId="0" borderId="2" xfId="0" applyFont="1" applyBorder="1" applyAlignment="1"/>
    <xf numFmtId="0" fontId="3" fillId="0" borderId="0" xfId="0" applyFont="1" applyBorder="1" applyAlignment="1"/>
    <xf numFmtId="0" fontId="7" fillId="2" borderId="3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/>
    <xf numFmtId="38" fontId="4" fillId="0" borderId="5" xfId="0" applyNumberFormat="1" applyFont="1" applyBorder="1"/>
    <xf numFmtId="165" fontId="4" fillId="0" borderId="5" xfId="1" applyNumberFormat="1" applyFont="1" applyBorder="1"/>
    <xf numFmtId="167" fontId="4" fillId="0" borderId="5" xfId="2" applyNumberFormat="1" applyFont="1" applyFill="1" applyBorder="1" applyAlignment="1">
      <alignment horizontal="center"/>
    </xf>
    <xf numFmtId="167" fontId="4" fillId="0" borderId="5" xfId="2" applyNumberFormat="1" applyFont="1" applyFill="1" applyBorder="1"/>
    <xf numFmtId="0" fontId="8" fillId="0" borderId="5" xfId="0" applyFont="1" applyBorder="1" applyAlignment="1"/>
    <xf numFmtId="0" fontId="8" fillId="0" borderId="5" xfId="0" applyFont="1" applyBorder="1"/>
    <xf numFmtId="167" fontId="4" fillId="0" borderId="5" xfId="2" applyNumberFormat="1" applyFont="1" applyFill="1" applyBorder="1" applyAlignment="1">
      <alignment horizontal="right"/>
    </xf>
    <xf numFmtId="0" fontId="4" fillId="4" borderId="5" xfId="0" applyFont="1" applyFill="1" applyBorder="1"/>
    <xf numFmtId="165" fontId="4" fillId="4" borderId="5" xfId="1" applyNumberFormat="1" applyFont="1" applyFill="1" applyBorder="1"/>
    <xf numFmtId="167" fontId="9" fillId="0" borderId="5" xfId="2" applyNumberFormat="1" applyFont="1" applyFill="1" applyBorder="1" applyAlignment="1">
      <alignment horizontal="center"/>
    </xf>
    <xf numFmtId="167" fontId="9" fillId="0" borderId="5" xfId="2" applyNumberFormat="1" applyFont="1" applyFill="1" applyBorder="1"/>
    <xf numFmtId="0" fontId="8" fillId="0" borderId="6" xfId="0" applyFont="1" applyBorder="1"/>
    <xf numFmtId="0" fontId="7" fillId="2" borderId="5" xfId="0" applyFont="1" applyFill="1" applyBorder="1"/>
    <xf numFmtId="167" fontId="7" fillId="2" borderId="5" xfId="2" applyNumberFormat="1" applyFont="1" applyFill="1" applyBorder="1"/>
    <xf numFmtId="167" fontId="7" fillId="2" borderId="5" xfId="2" applyNumberFormat="1" applyFont="1" applyFill="1" applyBorder="1" applyAlignment="1"/>
    <xf numFmtId="167" fontId="9" fillId="0" borderId="5" xfId="0" applyNumberFormat="1" applyFont="1" applyBorder="1"/>
    <xf numFmtId="0" fontId="7" fillId="2" borderId="6" xfId="0" applyFont="1" applyFill="1" applyBorder="1"/>
    <xf numFmtId="167" fontId="7" fillId="2" borderId="6" xfId="2" applyNumberFormat="1" applyFont="1" applyFill="1" applyBorder="1"/>
    <xf numFmtId="167" fontId="7" fillId="2" borderId="7" xfId="2" applyNumberFormat="1" applyFont="1" applyFill="1" applyBorder="1" applyAlignment="1"/>
    <xf numFmtId="0" fontId="4" fillId="0" borderId="0" xfId="0" applyFont="1" applyFill="1"/>
    <xf numFmtId="167" fontId="4" fillId="0" borderId="0" xfId="0" applyNumberFormat="1" applyFont="1" applyFill="1"/>
  </cellXfs>
  <cellStyles count="9">
    <cellStyle name="Comma" xfId="1" builtinId="3"/>
    <cellStyle name="Comma [0]" xfId="2" builtinId="6"/>
    <cellStyle name="Comma 2" xfId="3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rightToLeft="1" tabSelected="1" zoomScale="90" zoomScaleNormal="90" workbookViewId="0">
      <selection activeCell="B8" sqref="B8"/>
    </sheetView>
  </sheetViews>
  <sheetFormatPr defaultColWidth="9" defaultRowHeight="16.5"/>
  <cols>
    <col min="1" max="1" width="54.42578125" style="3" bestFit="1" customWidth="1"/>
    <col min="2" max="2" width="22" style="3" customWidth="1"/>
    <col min="3" max="6" width="21" style="3" bestFit="1" customWidth="1"/>
    <col min="7" max="7" width="21.140625" style="3" hidden="1" customWidth="1"/>
    <col min="8" max="8" width="21.7109375" style="9" hidden="1" customWidth="1"/>
    <col min="9" max="9" width="20.140625" style="3" hidden="1" customWidth="1"/>
    <col min="10" max="12" width="20.85546875" style="3" hidden="1" customWidth="1"/>
    <col min="13" max="14" width="19.42578125" style="3" hidden="1" customWidth="1"/>
    <col min="15" max="15" width="20.140625" style="3" hidden="1" customWidth="1"/>
    <col min="16" max="17" width="20.85546875" style="3" hidden="1" customWidth="1"/>
    <col min="18" max="18" width="80.140625" style="3" bestFit="1" customWidth="1"/>
    <col min="19" max="19" width="45.85546875" style="3" bestFit="1" customWidth="1"/>
    <col min="20" max="16384" width="9" style="3"/>
  </cols>
  <sheetData>
    <row r="2" spans="1:18">
      <c r="A2" s="1" t="s">
        <v>0</v>
      </c>
      <c r="B2" s="1"/>
      <c r="C2" s="1"/>
      <c r="D2" s="1"/>
      <c r="E2" s="1"/>
      <c r="F2" s="1"/>
      <c r="G2" s="1"/>
      <c r="H2" s="2"/>
      <c r="I2" s="1"/>
      <c r="J2" s="1"/>
      <c r="K2" s="1"/>
      <c r="L2" s="1"/>
    </row>
    <row r="3" spans="1:18" ht="18">
      <c r="A3" s="4" t="s">
        <v>1</v>
      </c>
      <c r="B3" s="5"/>
      <c r="C3" s="5"/>
      <c r="D3" s="5"/>
      <c r="E3" s="5"/>
      <c r="F3" s="5"/>
      <c r="G3" s="5"/>
      <c r="H3" s="6"/>
      <c r="I3" s="5"/>
      <c r="J3" s="5"/>
      <c r="K3" s="5"/>
      <c r="L3" s="5"/>
      <c r="M3" s="5"/>
      <c r="N3" s="5"/>
      <c r="O3" s="5"/>
      <c r="P3" s="5"/>
      <c r="Q3" s="5"/>
      <c r="R3" s="7" t="s">
        <v>2</v>
      </c>
    </row>
    <row r="4" spans="1:18" ht="18">
      <c r="B4" s="8" t="s">
        <v>3</v>
      </c>
      <c r="C4" s="8"/>
      <c r="D4" s="8"/>
      <c r="E4" s="8"/>
      <c r="O4" s="10"/>
      <c r="P4" s="11"/>
      <c r="Q4" s="10"/>
      <c r="R4" s="12"/>
    </row>
    <row r="5" spans="1:18">
      <c r="A5" s="13" t="s">
        <v>4</v>
      </c>
      <c r="B5" s="14">
        <v>2021</v>
      </c>
      <c r="C5" s="14">
        <v>2020</v>
      </c>
      <c r="D5" s="15">
        <v>2019</v>
      </c>
      <c r="E5" s="15">
        <v>2018</v>
      </c>
      <c r="F5" s="16">
        <v>2018</v>
      </c>
      <c r="G5" s="16">
        <v>2017</v>
      </c>
      <c r="H5" s="16">
        <v>2016</v>
      </c>
      <c r="I5" s="16">
        <v>2015</v>
      </c>
      <c r="J5" s="16">
        <v>2014</v>
      </c>
      <c r="K5" s="16">
        <v>2013</v>
      </c>
      <c r="L5" s="16">
        <v>2012</v>
      </c>
      <c r="M5" s="16">
        <v>2011</v>
      </c>
      <c r="N5" s="16">
        <v>2010</v>
      </c>
      <c r="O5" s="16">
        <v>2009</v>
      </c>
      <c r="P5" s="16">
        <v>2008</v>
      </c>
      <c r="Q5" s="16">
        <v>2007</v>
      </c>
      <c r="R5" s="17" t="s">
        <v>2</v>
      </c>
    </row>
    <row r="6" spans="1:18">
      <c r="A6" s="18"/>
      <c r="B6" s="18"/>
      <c r="C6" s="18"/>
      <c r="D6" s="18"/>
      <c r="E6" s="18"/>
      <c r="F6" s="18"/>
      <c r="G6" s="18"/>
      <c r="H6" s="19"/>
      <c r="I6" s="18"/>
      <c r="J6" s="18"/>
      <c r="K6" s="18"/>
      <c r="L6" s="18"/>
      <c r="M6" s="18"/>
      <c r="N6" s="18"/>
      <c r="O6" s="18"/>
      <c r="P6" s="18"/>
      <c r="Q6" s="18"/>
      <c r="R6" s="20"/>
    </row>
    <row r="7" spans="1:18">
      <c r="A7" s="18" t="s">
        <v>5</v>
      </c>
      <c r="B7" s="21">
        <v>83364751339</v>
      </c>
      <c r="C7" s="21">
        <v>69438439815</v>
      </c>
      <c r="D7" s="21">
        <v>-9809705643</v>
      </c>
      <c r="E7" s="21">
        <v>3904046814</v>
      </c>
      <c r="F7" s="22">
        <v>3929723429.6256218</v>
      </c>
      <c r="G7" s="22">
        <v>4276245188</v>
      </c>
      <c r="H7" s="23">
        <v>9065306324</v>
      </c>
      <c r="I7" s="24">
        <v>223906991</v>
      </c>
      <c r="J7" s="24">
        <v>-2230149372</v>
      </c>
      <c r="K7" s="24">
        <v>5616783185</v>
      </c>
      <c r="L7" s="24">
        <v>2251338288</v>
      </c>
      <c r="M7" s="24">
        <v>-1115320612</v>
      </c>
      <c r="N7" s="24">
        <v>4415933950</v>
      </c>
      <c r="O7" s="24">
        <v>-5581010655</v>
      </c>
      <c r="P7" s="24">
        <v>-1986194398</v>
      </c>
      <c r="Q7" s="24">
        <v>6744168193</v>
      </c>
      <c r="R7" s="25" t="s">
        <v>6</v>
      </c>
    </row>
    <row r="8" spans="1:18">
      <c r="A8" s="18" t="s">
        <v>7</v>
      </c>
      <c r="B8" s="21">
        <v>-7853335491</v>
      </c>
      <c r="C8" s="21">
        <v>-240076468</v>
      </c>
      <c r="D8" s="21">
        <v>351341686</v>
      </c>
      <c r="E8" s="21">
        <v>-3242781088</v>
      </c>
      <c r="F8" s="22">
        <v>-3242781088</v>
      </c>
      <c r="G8" s="22">
        <v>6043234865</v>
      </c>
      <c r="H8" s="23">
        <v>-1013250927</v>
      </c>
      <c r="I8" s="24">
        <v>-2985866806</v>
      </c>
      <c r="J8" s="24">
        <v>924666287</v>
      </c>
      <c r="K8" s="24">
        <v>-24280143</v>
      </c>
      <c r="L8" s="24">
        <v>277237063</v>
      </c>
      <c r="M8" s="24">
        <v>-722651445</v>
      </c>
      <c r="N8" s="24">
        <v>-21354205</v>
      </c>
      <c r="O8" s="24">
        <v>-222313781</v>
      </c>
      <c r="P8" s="24">
        <v>-683556595</v>
      </c>
      <c r="Q8" s="24">
        <v>-835325358</v>
      </c>
      <c r="R8" s="26" t="s">
        <v>8</v>
      </c>
    </row>
    <row r="9" spans="1:18">
      <c r="A9" s="18" t="s">
        <v>9</v>
      </c>
      <c r="B9" s="21">
        <v>-388387307</v>
      </c>
      <c r="C9" s="21">
        <v>-87385500</v>
      </c>
      <c r="D9" s="21">
        <v>-107385500</v>
      </c>
      <c r="E9" s="21">
        <v>-18650</v>
      </c>
      <c r="F9" s="22">
        <v>-18650</v>
      </c>
      <c r="G9" s="22">
        <v>-38400</v>
      </c>
      <c r="H9" s="27" t="s">
        <v>10</v>
      </c>
      <c r="I9" s="24">
        <v>-13150</v>
      </c>
      <c r="J9" s="24">
        <v>-3300</v>
      </c>
      <c r="K9" s="24">
        <v>-66800</v>
      </c>
      <c r="L9" s="24">
        <v>-668580</v>
      </c>
      <c r="M9" s="24">
        <v>1848750604</v>
      </c>
      <c r="N9" s="24">
        <v>-96718493</v>
      </c>
      <c r="O9" s="24">
        <v>-150101487</v>
      </c>
      <c r="P9" s="24">
        <v>1414443300</v>
      </c>
      <c r="Q9" s="24">
        <v>0</v>
      </c>
      <c r="R9" s="26" t="s">
        <v>11</v>
      </c>
    </row>
    <row r="10" spans="1:18">
      <c r="A10" s="28" t="s">
        <v>12</v>
      </c>
      <c r="B10" s="28">
        <v>0</v>
      </c>
      <c r="C10" s="28">
        <v>0</v>
      </c>
      <c r="D10" s="28">
        <v>0</v>
      </c>
      <c r="E10" s="28">
        <v>0</v>
      </c>
      <c r="F10" s="29">
        <v>0</v>
      </c>
      <c r="G10" s="22">
        <v>543610489</v>
      </c>
      <c r="H10" s="23">
        <v>-1206851335</v>
      </c>
      <c r="I10" s="24">
        <v>-925866864</v>
      </c>
      <c r="J10" s="24">
        <v>-363497374</v>
      </c>
      <c r="K10" s="24">
        <v>-441337215</v>
      </c>
      <c r="L10" s="24">
        <v>-144731370</v>
      </c>
      <c r="M10" s="24">
        <v>-58148610</v>
      </c>
      <c r="N10" s="24">
        <v>-5447790</v>
      </c>
      <c r="O10" s="24">
        <v>3183183</v>
      </c>
      <c r="P10" s="24">
        <v>4897253</v>
      </c>
      <c r="Q10" s="24">
        <v>0</v>
      </c>
      <c r="R10" s="26" t="s">
        <v>13</v>
      </c>
    </row>
    <row r="11" spans="1:18" ht="18.75">
      <c r="A11" s="18" t="s">
        <v>14</v>
      </c>
      <c r="B11" s="21">
        <v>-40036377699</v>
      </c>
      <c r="C11" s="21">
        <v>-35716306858</v>
      </c>
      <c r="D11" s="21">
        <v>-24659898</v>
      </c>
      <c r="E11" s="21">
        <v>-15517880</v>
      </c>
      <c r="F11" s="22">
        <v>-16591804.625619888</v>
      </c>
      <c r="G11" s="22">
        <v>-2300816618</v>
      </c>
      <c r="H11" s="30">
        <v>-2181435115</v>
      </c>
      <c r="I11" s="31">
        <v>-113837013</v>
      </c>
      <c r="J11" s="31">
        <v>-515602725</v>
      </c>
      <c r="K11" s="31">
        <v>-673235664</v>
      </c>
      <c r="L11" s="31">
        <v>-280567362</v>
      </c>
      <c r="M11" s="31">
        <v>69389483</v>
      </c>
      <c r="N11" s="31">
        <v>-5212070</v>
      </c>
      <c r="O11" s="31">
        <v>-4402000</v>
      </c>
      <c r="P11" s="31">
        <v>0</v>
      </c>
      <c r="Q11" s="31">
        <v>0</v>
      </c>
      <c r="R11" s="32" t="s">
        <v>15</v>
      </c>
    </row>
    <row r="12" spans="1:18">
      <c r="A12" s="33" t="s">
        <v>16</v>
      </c>
      <c r="B12" s="34">
        <f t="shared" ref="B12:Q12" si="0">SUM(B7:B11)</f>
        <v>35086650842</v>
      </c>
      <c r="C12" s="34">
        <f t="shared" si="0"/>
        <v>33394670989</v>
      </c>
      <c r="D12" s="34">
        <f t="shared" si="0"/>
        <v>-9590409355</v>
      </c>
      <c r="E12" s="34">
        <f t="shared" si="0"/>
        <v>645729196</v>
      </c>
      <c r="F12" s="34">
        <f t="shared" si="0"/>
        <v>670331887.00000191</v>
      </c>
      <c r="G12" s="34">
        <f t="shared" si="0"/>
        <v>8562235524</v>
      </c>
      <c r="H12" s="34">
        <f t="shared" si="0"/>
        <v>4663768947</v>
      </c>
      <c r="I12" s="34">
        <f t="shared" si="0"/>
        <v>-3801676842</v>
      </c>
      <c r="J12" s="34">
        <f t="shared" si="0"/>
        <v>-2184586484</v>
      </c>
      <c r="K12" s="34">
        <f t="shared" si="0"/>
        <v>4477863363</v>
      </c>
      <c r="L12" s="34">
        <f t="shared" si="0"/>
        <v>2102608039</v>
      </c>
      <c r="M12" s="34">
        <f t="shared" si="0"/>
        <v>22019420</v>
      </c>
      <c r="N12" s="34">
        <f t="shared" si="0"/>
        <v>4287201392</v>
      </c>
      <c r="O12" s="34">
        <f t="shared" si="0"/>
        <v>-5954644740</v>
      </c>
      <c r="P12" s="34">
        <f t="shared" si="0"/>
        <v>-1250410440</v>
      </c>
      <c r="Q12" s="34">
        <f t="shared" si="0"/>
        <v>5908842835</v>
      </c>
      <c r="R12" s="35" t="s">
        <v>17</v>
      </c>
    </row>
    <row r="13" spans="1:18" ht="18.75">
      <c r="A13" s="18" t="s">
        <v>18</v>
      </c>
      <c r="B13" s="21">
        <v>46870003114</v>
      </c>
      <c r="C13" s="21">
        <v>13475332125</v>
      </c>
      <c r="D13" s="21">
        <v>23065741480</v>
      </c>
      <c r="E13" s="21">
        <v>22420012284</v>
      </c>
      <c r="F13" s="22">
        <f>+G14</f>
        <v>21993494858</v>
      </c>
      <c r="G13" s="22">
        <v>13431259334</v>
      </c>
      <c r="H13" s="31">
        <v>8767490387</v>
      </c>
      <c r="I13" s="31">
        <v>12569167229</v>
      </c>
      <c r="J13" s="31">
        <v>14753753713</v>
      </c>
      <c r="K13" s="31">
        <v>10506910990</v>
      </c>
      <c r="L13" s="31">
        <v>8404302951</v>
      </c>
      <c r="M13" s="36">
        <f>N14</f>
        <v>8382283531</v>
      </c>
      <c r="N13" s="31">
        <v>4095082139</v>
      </c>
      <c r="O13" s="31">
        <v>10049726879</v>
      </c>
      <c r="P13" s="31">
        <v>11270138806</v>
      </c>
      <c r="Q13" s="31">
        <v>6221629488</v>
      </c>
      <c r="R13" s="26" t="s">
        <v>19</v>
      </c>
    </row>
    <row r="14" spans="1:18">
      <c r="A14" s="37" t="s">
        <v>20</v>
      </c>
      <c r="B14" s="38">
        <f t="shared" ref="B14:K14" si="1">SUM(B12:B13)</f>
        <v>81956653956</v>
      </c>
      <c r="C14" s="38">
        <f t="shared" si="1"/>
        <v>46870003114</v>
      </c>
      <c r="D14" s="38">
        <f t="shared" si="1"/>
        <v>13475332125</v>
      </c>
      <c r="E14" s="38">
        <f t="shared" si="1"/>
        <v>23065741480</v>
      </c>
      <c r="F14" s="38">
        <f t="shared" si="1"/>
        <v>22663826745</v>
      </c>
      <c r="G14" s="38">
        <f t="shared" si="1"/>
        <v>21993494858</v>
      </c>
      <c r="H14" s="38">
        <f t="shared" si="1"/>
        <v>13431259334</v>
      </c>
      <c r="I14" s="38">
        <f t="shared" si="1"/>
        <v>8767490387</v>
      </c>
      <c r="J14" s="38">
        <f t="shared" si="1"/>
        <v>12569167229</v>
      </c>
      <c r="K14" s="38">
        <f t="shared" si="1"/>
        <v>14984774353</v>
      </c>
      <c r="L14" s="38">
        <f>SUM(L12,L13)</f>
        <v>10506910990</v>
      </c>
      <c r="M14" s="38">
        <f>SUM(M12,M13)</f>
        <v>8404302951</v>
      </c>
      <c r="N14" s="38">
        <f>SUM(N12,N13)</f>
        <v>8382283531</v>
      </c>
      <c r="O14" s="38">
        <f>SUM(O12:O13)</f>
        <v>4095082139</v>
      </c>
      <c r="P14" s="38">
        <f>SUM(P12:P13)</f>
        <v>10019728366</v>
      </c>
      <c r="Q14" s="38">
        <f>SUM(Q12:Q13)</f>
        <v>12130472323</v>
      </c>
      <c r="R14" s="39" t="s">
        <v>21</v>
      </c>
    </row>
    <row r="16" spans="1:18" s="40" customFormat="1"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31" spans="4:4">
      <c r="D31" s="40"/>
    </row>
    <row r="32" spans="4:4">
      <c r="D32" s="40"/>
    </row>
    <row r="33" spans="4:4">
      <c r="D33" s="40"/>
    </row>
    <row r="34" spans="4:4">
      <c r="D34" s="40"/>
    </row>
  </sheetData>
  <mergeCells count="1">
    <mergeCell ref="B4:E4"/>
  </mergeCells>
  <pageMargins left="0.15748031496062992" right="0.19685039370078741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تدفقات</vt:lpstr>
      <vt:lpstr>تدفقات!Print_Area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2022-12-01T12:39:44Z</dcterms:created>
  <dcterms:modified xsi:type="dcterms:W3CDTF">2022-12-01T12:39:53Z</dcterms:modified>
</cp:coreProperties>
</file>