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قائمة المركز المالي" sheetId="1" r:id="rId1"/>
  </sheets>
  <definedNames>
    <definedName name="_xlnm.Print_Area" localSheetId="0">'قائمة المركز المالي'!$A$1:$R$43</definedName>
  </definedNames>
  <calcPr calcId="125725"/>
</workbook>
</file>

<file path=xl/calcChain.xml><?xml version="1.0" encoding="utf-8"?>
<calcChain xmlns="http://schemas.openxmlformats.org/spreadsheetml/2006/main">
  <c r="P41" i="1"/>
  <c r="P43" s="1"/>
  <c r="P45" s="1"/>
  <c r="O41"/>
  <c r="O43" s="1"/>
  <c r="O45" s="1"/>
  <c r="N41"/>
  <c r="M41"/>
  <c r="M43" s="1"/>
  <c r="M45" s="1"/>
  <c r="L41"/>
  <c r="K41"/>
  <c r="K43" s="1"/>
  <c r="K45" s="1"/>
  <c r="J41"/>
  <c r="J43" s="1"/>
  <c r="J45" s="1"/>
  <c r="I41"/>
  <c r="I43" s="1"/>
  <c r="I45" s="1"/>
  <c r="H41"/>
  <c r="H43" s="1"/>
  <c r="H45" s="1"/>
  <c r="G41"/>
  <c r="G43" s="1"/>
  <c r="G45" s="1"/>
  <c r="F41"/>
  <c r="F43" s="1"/>
  <c r="F45" s="1"/>
  <c r="E41"/>
  <c r="E43" s="1"/>
  <c r="E45" s="1"/>
  <c r="D41"/>
  <c r="D43" s="1"/>
  <c r="D45" s="1"/>
  <c r="C41"/>
  <c r="C43" s="1"/>
  <c r="C45" s="1"/>
  <c r="B41"/>
  <c r="B43" s="1"/>
  <c r="B45" s="1"/>
  <c r="Q40"/>
  <c r="Q41" s="1"/>
  <c r="Q43" s="1"/>
  <c r="Q45" s="1"/>
  <c r="Q31"/>
  <c r="P31"/>
  <c r="O31"/>
  <c r="N31"/>
  <c r="N43" s="1"/>
  <c r="N45" s="1"/>
  <c r="M31"/>
  <c r="L31"/>
  <c r="L43" s="1"/>
  <c r="L45" s="1"/>
  <c r="K31"/>
  <c r="J31"/>
  <c r="I31"/>
  <c r="H31"/>
  <c r="G31"/>
  <c r="F31"/>
  <c r="E31"/>
  <c r="D31"/>
  <c r="C31"/>
  <c r="B31"/>
  <c r="Q20"/>
  <c r="P20"/>
  <c r="O20"/>
  <c r="N20"/>
  <c r="M20"/>
  <c r="L20"/>
  <c r="K20"/>
  <c r="J20"/>
  <c r="I20"/>
  <c r="H20"/>
  <c r="G20"/>
  <c r="F20"/>
  <c r="E20"/>
  <c r="D20"/>
  <c r="C20"/>
  <c r="B20"/>
</calcChain>
</file>

<file path=xl/sharedStrings.xml><?xml version="1.0" encoding="utf-8"?>
<sst xmlns="http://schemas.openxmlformats.org/spreadsheetml/2006/main" count="113" uniqueCount="79">
  <si>
    <t>البنك العربي- سورية</t>
  </si>
  <si>
    <t>قائمة المركز المالي</t>
  </si>
  <si>
    <t>Statement of Financial Position</t>
  </si>
  <si>
    <t>بعد تطبيق المعيار رقم 9</t>
  </si>
  <si>
    <t>البيان</t>
  </si>
  <si>
    <t>الموجودات</t>
  </si>
  <si>
    <t>ASSETS:</t>
  </si>
  <si>
    <t>نقد وارصدة لدى مصرف سورية المركزي</t>
  </si>
  <si>
    <t>Cash and balances with Central Bank of Syria</t>
  </si>
  <si>
    <t>أرصدة لدى مصارف</t>
  </si>
  <si>
    <t>Balances due from banks</t>
  </si>
  <si>
    <t>إيداعات لدى مصارف</t>
  </si>
  <si>
    <t>Placements due from banks</t>
  </si>
  <si>
    <t>*</t>
  </si>
  <si>
    <t>موجودات مالية - قروض وسلف للمصارف</t>
  </si>
  <si>
    <t>-</t>
  </si>
  <si>
    <t>Financial Assets - Loans and Advances to Banks</t>
  </si>
  <si>
    <t>صافي التسهيلات الائتمانية المباشرة</t>
  </si>
  <si>
    <t>Loans and advances to customer (net)</t>
  </si>
  <si>
    <t>موجودات مالية بالقيمة العادلة من خلال الدخل الشامل الآخر</t>
  </si>
  <si>
    <t>Financial investments - available for sale</t>
  </si>
  <si>
    <t>موجودات مالية بالتكلفة المطفأة</t>
  </si>
  <si>
    <t>Financial Assets Held to Maturity</t>
  </si>
  <si>
    <t>موجودات ثابتة مادية</t>
  </si>
  <si>
    <t>Fixed Assets</t>
  </si>
  <si>
    <t>موجودات غير ملموسة</t>
  </si>
  <si>
    <t>Intangible Assets</t>
  </si>
  <si>
    <t>حق استخدام الأصول</t>
  </si>
  <si>
    <t>Right-of-Use Assets</t>
  </si>
  <si>
    <t>موجودات ضريبية مؤجلة</t>
  </si>
  <si>
    <t>Deferred Income Tax Assets</t>
  </si>
  <si>
    <t>موجودات اخرى</t>
  </si>
  <si>
    <t>Other Assets</t>
  </si>
  <si>
    <t>وديعة مجمدة لدى مصرف سورية المركزي</t>
  </si>
  <si>
    <t>Statutory blocked funds with Central Bank of Syria</t>
  </si>
  <si>
    <t>مجموع الموجودات</t>
  </si>
  <si>
    <t>Total Assets</t>
  </si>
  <si>
    <t>المطلوبات وحقوق المساهمين:</t>
  </si>
  <si>
    <t>Liabilities &amp; Shareholders' Equity:</t>
  </si>
  <si>
    <t>المطلوبات:</t>
  </si>
  <si>
    <t>Liabilities:</t>
  </si>
  <si>
    <t>ودائع مصارف</t>
  </si>
  <si>
    <t>Banks Deposits</t>
  </si>
  <si>
    <t>ودائع الزبائن</t>
  </si>
  <si>
    <t>Customers Deposits</t>
  </si>
  <si>
    <t xml:space="preserve">تأمينات نقدية </t>
  </si>
  <si>
    <t>Cash Margins</t>
  </si>
  <si>
    <t>مخصصات متنوعة</t>
  </si>
  <si>
    <t xml:space="preserve">Miscellaneous Provisions  </t>
  </si>
  <si>
    <t>التزامات التأجير</t>
  </si>
  <si>
    <t>Lease Liabilities</t>
  </si>
  <si>
    <t>مخصص ضريبة الدخل</t>
  </si>
  <si>
    <t>Provision for Income Tax</t>
  </si>
  <si>
    <t>مطلوبات اخرى</t>
  </si>
  <si>
    <t>Other Liabilities</t>
  </si>
  <si>
    <t>مجموع المطلوبات</t>
  </si>
  <si>
    <t>Total Liabilities</t>
  </si>
  <si>
    <t>حقوق المساهمين:</t>
  </si>
  <si>
    <t xml:space="preserve"> Shareholders' Equity:</t>
  </si>
  <si>
    <t>رأس المال المكتتب به والمدفوع</t>
  </si>
  <si>
    <t>Capital Subscribed &amp; Paid</t>
  </si>
  <si>
    <t>مصاريف زيادة رأس المال</t>
  </si>
  <si>
    <t>Increased Capital Expenses</t>
  </si>
  <si>
    <t xml:space="preserve">احتياطي قانوني </t>
  </si>
  <si>
    <t>Statutory Reserve</t>
  </si>
  <si>
    <t>احتياطي خاص</t>
  </si>
  <si>
    <t>Special Reserve</t>
  </si>
  <si>
    <t>احتياطي عام لمواجهة مخاطر التمويل</t>
  </si>
  <si>
    <t>General Reserve for Financing Risks</t>
  </si>
  <si>
    <t>التغير المتراكم في القيمة العادلة للموجودات المالية المتوفرة للبيع</t>
  </si>
  <si>
    <t>Accumulated Change in Fair Value</t>
  </si>
  <si>
    <t>أرباح (خسائر) مدورة محققة</t>
  </si>
  <si>
    <t>Accumulated realized  gains (losses)</t>
  </si>
  <si>
    <t>أرباح (خسائر) مدورة غير محققة</t>
  </si>
  <si>
    <t>Accumulated unrealized gains (losses)</t>
  </si>
  <si>
    <t>مجموع حقوق المساهمين</t>
  </si>
  <si>
    <t>Total Equity</t>
  </si>
  <si>
    <t>مجموع المطلوبات وحقوق المساهمين</t>
  </si>
  <si>
    <t xml:space="preserve"> Total Liabilities &amp; Equity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</si>
</sst>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_(* #,##0_);_(* \(#,##0\);_(* &quot;-&quot;??_);_(@_)"/>
    <numFmt numFmtId="166" formatCode="0_);\(0\)"/>
    <numFmt numFmtId="167" formatCode="_-* #,##0_-;\-* #,##0_-;_-* &quot;-&quot;_-;_-@_-"/>
    <numFmt numFmtId="168" formatCode="_(* #,##0_);_(* \(#,##0\);_(* &quot;-&quot;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3"/>
      <color theme="1"/>
      <name val="Arabic Transparent"/>
      <charset val="178"/>
    </font>
    <font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b/>
      <sz val="14"/>
      <color theme="1"/>
      <name val="Arabic Transparent"/>
    </font>
    <font>
      <b/>
      <sz val="13"/>
      <color theme="0"/>
      <name val="Arabic Transparent"/>
      <charset val="178"/>
    </font>
    <font>
      <b/>
      <u/>
      <sz val="13"/>
      <color theme="1"/>
      <name val="Arabic Transparent"/>
      <charset val="178"/>
    </font>
    <font>
      <u val="singleAccounting"/>
      <sz val="13"/>
      <color theme="1"/>
      <name val="Arabic Transparent"/>
      <charset val="178"/>
    </font>
    <font>
      <sz val="13"/>
      <color theme="0"/>
      <name val="Arabic Transparent"/>
      <charset val="178"/>
    </font>
    <font>
      <u/>
      <sz val="13"/>
      <color theme="1"/>
      <name val="Arabic Transparent"/>
      <charset val="178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</cellStyleXfs>
  <cellXfs count="5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37" fontId="4" fillId="0" borderId="0" xfId="0" applyNumberFormat="1" applyFont="1"/>
    <xf numFmtId="0" fontId="4" fillId="0" borderId="0" xfId="0" applyFont="1"/>
    <xf numFmtId="165" fontId="4" fillId="0" borderId="0" xfId="1" applyNumberFormat="1" applyFont="1"/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4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left"/>
    </xf>
    <xf numFmtId="165" fontId="3" fillId="0" borderId="0" xfId="1" applyNumberFormat="1" applyFont="1" applyAlignment="1">
      <alignment horizontal="center"/>
    </xf>
    <xf numFmtId="0" fontId="8" fillId="0" borderId="4" xfId="0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166" fontId="8" fillId="0" borderId="4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/>
    <xf numFmtId="37" fontId="4" fillId="0" borderId="5" xfId="0" applyNumberFormat="1" applyFont="1" applyBorder="1"/>
    <xf numFmtId="0" fontId="8" fillId="0" borderId="4" xfId="0" applyFont="1" applyBorder="1" applyAlignment="1">
      <alignment horizontal="left"/>
    </xf>
    <xf numFmtId="168" fontId="4" fillId="0" borderId="6" xfId="2" applyNumberFormat="1" applyFont="1" applyFill="1" applyBorder="1"/>
    <xf numFmtId="168" fontId="4" fillId="0" borderId="6" xfId="2" applyNumberFormat="1" applyFont="1" applyFill="1" applyBorder="1" applyAlignment="1">
      <alignment horizontal="center"/>
    </xf>
    <xf numFmtId="168" fontId="4" fillId="0" borderId="6" xfId="2" applyNumberFormat="1" applyFont="1" applyFill="1" applyBorder="1" applyAlignment="1">
      <alignment horizontal="right"/>
    </xf>
    <xf numFmtId="168" fontId="4" fillId="4" borderId="6" xfId="2" applyNumberFormat="1" applyFont="1" applyFill="1" applyBorder="1"/>
    <xf numFmtId="0" fontId="4" fillId="0" borderId="0" xfId="0" applyFont="1" applyFill="1"/>
    <xf numFmtId="165" fontId="4" fillId="0" borderId="0" xfId="1" applyNumberFormat="1" applyFont="1" applyFill="1"/>
    <xf numFmtId="168" fontId="9" fillId="0" borderId="6" xfId="2" applyNumberFormat="1" applyFont="1" applyFill="1" applyBorder="1"/>
    <xf numFmtId="168" fontId="9" fillId="0" borderId="6" xfId="2" applyNumberFormat="1" applyFont="1" applyFill="1" applyBorder="1" applyAlignment="1"/>
    <xf numFmtId="0" fontId="7" fillId="2" borderId="6" xfId="0" applyFont="1" applyFill="1" applyBorder="1"/>
    <xf numFmtId="37" fontId="7" fillId="2" borderId="6" xfId="2" applyNumberFormat="1" applyFont="1" applyFill="1" applyBorder="1"/>
    <xf numFmtId="168" fontId="7" fillId="2" borderId="6" xfId="2" applyNumberFormat="1" applyFont="1" applyFill="1" applyBorder="1"/>
    <xf numFmtId="0" fontId="10" fillId="2" borderId="0" xfId="0" applyFont="1" applyFill="1"/>
    <xf numFmtId="37" fontId="4" fillId="0" borderId="6" xfId="0" applyNumberFormat="1" applyFont="1" applyBorder="1"/>
    <xf numFmtId="37" fontId="4" fillId="0" borderId="6" xfId="0" applyNumberFormat="1" applyFont="1" applyBorder="1" applyAlignment="1">
      <alignment horizontal="center"/>
    </xf>
    <xf numFmtId="0" fontId="8" fillId="0" borderId="6" xfId="0" applyFont="1" applyBorder="1"/>
    <xf numFmtId="0" fontId="8" fillId="0" borderId="6" xfId="0" applyFont="1" applyBorder="1" applyAlignment="1">
      <alignment horizontal="center"/>
    </xf>
    <xf numFmtId="37" fontId="11" fillId="0" borderId="6" xfId="0" applyNumberFormat="1" applyFont="1" applyBorder="1"/>
    <xf numFmtId="0" fontId="4" fillId="0" borderId="6" xfId="0" applyFont="1" applyBorder="1"/>
    <xf numFmtId="168" fontId="3" fillId="0" borderId="6" xfId="2" applyNumberFormat="1" applyFont="1" applyFill="1" applyBorder="1"/>
    <xf numFmtId="168" fontId="4" fillId="0" borderId="6" xfId="2" applyNumberFormat="1" applyFont="1" applyFill="1" applyBorder="1" applyAlignment="1">
      <alignment readingOrder="1"/>
    </xf>
    <xf numFmtId="168" fontId="9" fillId="0" borderId="6" xfId="2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7" fillId="2" borderId="7" xfId="0" applyFont="1" applyFill="1" applyBorder="1"/>
    <xf numFmtId="37" fontId="7" fillId="2" borderId="7" xfId="2" applyNumberFormat="1" applyFont="1" applyFill="1" applyBorder="1"/>
    <xf numFmtId="168" fontId="7" fillId="2" borderId="7" xfId="2" applyNumberFormat="1" applyFont="1" applyFill="1" applyBorder="1"/>
    <xf numFmtId="164" fontId="4" fillId="0" borderId="0" xfId="1" applyFont="1"/>
    <xf numFmtId="164" fontId="3" fillId="0" borderId="0" xfId="1" applyFont="1"/>
    <xf numFmtId="37" fontId="3" fillId="0" borderId="0" xfId="0" applyNumberFormat="1" applyFont="1"/>
  </cellXfs>
  <cellStyles count="9">
    <cellStyle name="Comma" xfId="1" builtinId="3"/>
    <cellStyle name="Comma [0]" xfId="2" builtinId="6"/>
    <cellStyle name="Comma 2" xfId="3"/>
    <cellStyle name="Normal" xfId="0" builtinId="0"/>
    <cellStyle name="Normal 2" xfId="4"/>
    <cellStyle name="Normal 3" xfId="5"/>
    <cellStyle name="Normal 4" xfId="6"/>
    <cellStyle name="Normal 5" xfId="7"/>
    <cellStyle name="Normal 6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6"/>
  <sheetViews>
    <sheetView rightToLeft="1" tabSelected="1" topLeftCell="A28" zoomScale="90" zoomScaleNormal="90" workbookViewId="0">
      <selection activeCell="A14" sqref="A14"/>
    </sheetView>
  </sheetViews>
  <sheetFormatPr defaultColWidth="9.140625" defaultRowHeight="16.5"/>
  <cols>
    <col min="1" max="1" width="55.28515625" style="1" bestFit="1" customWidth="1"/>
    <col min="2" max="2" width="22.7109375" style="1" customWidth="1"/>
    <col min="3" max="5" width="21.7109375" style="1" bestFit="1" customWidth="1"/>
    <col min="6" max="6" width="21.7109375" style="1" hidden="1" customWidth="1"/>
    <col min="7" max="7" width="20.42578125" style="1" hidden="1" customWidth="1"/>
    <col min="8" max="8" width="20.42578125" style="2" hidden="1" customWidth="1"/>
    <col min="9" max="13" width="19.5703125" style="1" hidden="1" customWidth="1"/>
    <col min="14" max="14" width="19.5703125" style="3" hidden="1" customWidth="1"/>
    <col min="15" max="15" width="19.5703125" style="2" hidden="1" customWidth="1"/>
    <col min="16" max="16" width="19.5703125" style="4" hidden="1" customWidth="1"/>
    <col min="17" max="17" width="19.5703125" style="5" hidden="1" customWidth="1"/>
    <col min="18" max="18" width="56.85546875" style="5" bestFit="1" customWidth="1"/>
    <col min="19" max="19" width="2.28515625" style="5" bestFit="1" customWidth="1"/>
    <col min="20" max="20" width="23" style="6" bestFit="1" customWidth="1"/>
    <col min="21" max="21" width="22.5703125" style="6" bestFit="1" customWidth="1"/>
    <col min="22" max="16384" width="9.140625" style="5"/>
  </cols>
  <sheetData>
    <row r="2" spans="1:21">
      <c r="A2" s="1" t="s">
        <v>0</v>
      </c>
    </row>
    <row r="3" spans="1:21" ht="18">
      <c r="A3" s="7" t="s">
        <v>1</v>
      </c>
      <c r="B3" s="8"/>
      <c r="C3" s="8"/>
      <c r="D3" s="8"/>
      <c r="E3" s="8"/>
      <c r="F3" s="8"/>
      <c r="G3" s="8"/>
      <c r="H3" s="9"/>
      <c r="I3" s="8"/>
      <c r="J3" s="8"/>
      <c r="K3" s="8"/>
      <c r="L3" s="8"/>
      <c r="M3" s="8"/>
      <c r="N3" s="8"/>
      <c r="O3" s="8"/>
      <c r="P3" s="8"/>
      <c r="Q3" s="8"/>
      <c r="R3" s="7" t="s">
        <v>2</v>
      </c>
    </row>
    <row r="4" spans="1:21" ht="18">
      <c r="B4" s="10" t="s">
        <v>3</v>
      </c>
      <c r="C4" s="10"/>
      <c r="D4" s="10"/>
      <c r="E4" s="10"/>
    </row>
    <row r="5" spans="1:21" s="2" customFormat="1">
      <c r="A5" s="11" t="s">
        <v>4</v>
      </c>
      <c r="B5" s="12">
        <v>2021</v>
      </c>
      <c r="C5" s="12">
        <v>2020</v>
      </c>
      <c r="D5" s="13">
        <v>2019</v>
      </c>
      <c r="E5" s="13">
        <v>2018</v>
      </c>
      <c r="F5" s="14">
        <v>2018</v>
      </c>
      <c r="G5" s="14">
        <v>2017</v>
      </c>
      <c r="H5" s="15">
        <v>2016</v>
      </c>
      <c r="I5" s="15">
        <v>2015</v>
      </c>
      <c r="J5" s="14">
        <v>2014</v>
      </c>
      <c r="K5" s="15">
        <v>2013</v>
      </c>
      <c r="L5" s="15">
        <v>2012</v>
      </c>
      <c r="M5" s="15">
        <v>2011</v>
      </c>
      <c r="N5" s="14">
        <v>2010</v>
      </c>
      <c r="O5" s="15">
        <v>2009</v>
      </c>
      <c r="P5" s="16">
        <v>2008</v>
      </c>
      <c r="Q5" s="16">
        <v>2007</v>
      </c>
      <c r="R5" s="17" t="s">
        <v>2</v>
      </c>
      <c r="T5" s="18"/>
      <c r="U5" s="18"/>
    </row>
    <row r="6" spans="1:21">
      <c r="A6" s="19" t="s">
        <v>5</v>
      </c>
      <c r="B6" s="19"/>
      <c r="C6" s="19"/>
      <c r="D6" s="19"/>
      <c r="E6" s="19"/>
      <c r="F6" s="19"/>
      <c r="G6" s="19"/>
      <c r="H6" s="20"/>
      <c r="I6" s="19"/>
      <c r="J6" s="19"/>
      <c r="K6" s="19"/>
      <c r="L6" s="19"/>
      <c r="M6" s="21"/>
      <c r="N6" s="22"/>
      <c r="O6" s="23"/>
      <c r="P6" s="24"/>
      <c r="Q6" s="24"/>
      <c r="R6" s="25" t="s">
        <v>6</v>
      </c>
    </row>
    <row r="7" spans="1:21">
      <c r="A7" s="26" t="s">
        <v>7</v>
      </c>
      <c r="B7" s="26">
        <v>47029500538</v>
      </c>
      <c r="C7" s="26">
        <v>25424783879</v>
      </c>
      <c r="D7" s="26">
        <v>9758842363</v>
      </c>
      <c r="E7" s="26">
        <v>16381104739</v>
      </c>
      <c r="F7" s="27">
        <v>16385338361</v>
      </c>
      <c r="G7" s="27">
        <v>15109818946</v>
      </c>
      <c r="H7" s="27">
        <v>8890312731</v>
      </c>
      <c r="I7" s="26">
        <v>8445511298</v>
      </c>
      <c r="J7" s="26">
        <v>7516591981</v>
      </c>
      <c r="K7" s="26">
        <v>8925632703</v>
      </c>
      <c r="L7" s="26">
        <v>9046918490</v>
      </c>
      <c r="M7" s="26">
        <v>6147390238</v>
      </c>
      <c r="N7" s="26">
        <v>10206445522</v>
      </c>
      <c r="O7" s="26">
        <v>7311427601</v>
      </c>
      <c r="P7" s="26">
        <v>6421291083</v>
      </c>
      <c r="Q7" s="26">
        <v>5169390716</v>
      </c>
      <c r="R7" s="26" t="s">
        <v>8</v>
      </c>
      <c r="S7" s="2"/>
    </row>
    <row r="8" spans="1:21">
      <c r="A8" s="26" t="s">
        <v>9</v>
      </c>
      <c r="B8" s="26">
        <v>45794491691</v>
      </c>
      <c r="C8" s="26">
        <v>25600093004</v>
      </c>
      <c r="D8" s="26">
        <v>5949377936</v>
      </c>
      <c r="E8" s="26">
        <v>9178630456</v>
      </c>
      <c r="F8" s="27">
        <v>9199207854</v>
      </c>
      <c r="G8" s="27">
        <v>10249680851</v>
      </c>
      <c r="H8" s="27">
        <v>11540916735</v>
      </c>
      <c r="I8" s="26">
        <v>5429809016</v>
      </c>
      <c r="J8" s="26">
        <v>9358198075</v>
      </c>
      <c r="K8" s="26">
        <v>7925816893</v>
      </c>
      <c r="L8" s="26">
        <v>3514966549</v>
      </c>
      <c r="M8" s="26">
        <v>3824578296</v>
      </c>
      <c r="N8" s="26">
        <v>1962568285</v>
      </c>
      <c r="O8" s="26">
        <v>3018786997</v>
      </c>
      <c r="P8" s="26">
        <v>7747669604</v>
      </c>
      <c r="Q8" s="26">
        <v>7214593453</v>
      </c>
      <c r="R8" s="26" t="s">
        <v>10</v>
      </c>
      <c r="T8" s="18"/>
    </row>
    <row r="9" spans="1:21">
      <c r="A9" s="26" t="s">
        <v>11</v>
      </c>
      <c r="B9" s="26">
        <v>129744362532</v>
      </c>
      <c r="C9" s="26">
        <v>71444866677</v>
      </c>
      <c r="D9" s="26">
        <v>27703566620</v>
      </c>
      <c r="E9" s="26">
        <v>22601260615</v>
      </c>
      <c r="F9" s="27">
        <v>23076615891</v>
      </c>
      <c r="G9" s="27">
        <v>25478614595</v>
      </c>
      <c r="H9" s="27">
        <v>25502934500</v>
      </c>
      <c r="I9" s="26">
        <v>18852400000</v>
      </c>
      <c r="J9" s="26">
        <v>8745034000</v>
      </c>
      <c r="K9" s="26">
        <v>5116131500</v>
      </c>
      <c r="L9" s="26">
        <v>3483000000</v>
      </c>
      <c r="M9" s="26">
        <v>1435800000</v>
      </c>
      <c r="N9" s="26">
        <v>3154435000</v>
      </c>
      <c r="O9" s="26">
        <v>3947945000</v>
      </c>
      <c r="P9" s="26">
        <v>3129550000</v>
      </c>
      <c r="Q9" s="26">
        <v>240250000</v>
      </c>
      <c r="R9" s="26" t="s">
        <v>12</v>
      </c>
      <c r="S9" s="5" t="s">
        <v>13</v>
      </c>
    </row>
    <row r="10" spans="1:21" s="30" customFormat="1">
      <c r="A10" s="26" t="s">
        <v>14</v>
      </c>
      <c r="B10" s="26">
        <v>0</v>
      </c>
      <c r="C10" s="26">
        <v>0</v>
      </c>
      <c r="D10" s="26">
        <v>0</v>
      </c>
      <c r="E10" s="26">
        <v>0</v>
      </c>
      <c r="F10" s="28">
        <v>0</v>
      </c>
      <c r="G10" s="28" t="s">
        <v>15</v>
      </c>
      <c r="H10" s="28" t="s">
        <v>15</v>
      </c>
      <c r="I10" s="28" t="s">
        <v>15</v>
      </c>
      <c r="J10" s="28" t="s">
        <v>15</v>
      </c>
      <c r="K10" s="28" t="s">
        <v>15</v>
      </c>
      <c r="L10" s="28" t="s">
        <v>15</v>
      </c>
      <c r="M10" s="28" t="s">
        <v>15</v>
      </c>
      <c r="N10" s="28" t="s">
        <v>15</v>
      </c>
      <c r="O10" s="26">
        <v>300000000</v>
      </c>
      <c r="P10" s="26">
        <v>550000000</v>
      </c>
      <c r="Q10" s="26">
        <v>235000000</v>
      </c>
      <c r="R10" s="29" t="s">
        <v>16</v>
      </c>
      <c r="T10" s="31"/>
      <c r="U10" s="6"/>
    </row>
    <row r="11" spans="1:21">
      <c r="A11" s="26" t="s">
        <v>17</v>
      </c>
      <c r="B11" s="26">
        <v>16510088585</v>
      </c>
      <c r="C11" s="26">
        <v>10301478074</v>
      </c>
      <c r="D11" s="26">
        <v>6129879327</v>
      </c>
      <c r="E11" s="26">
        <v>6149451450</v>
      </c>
      <c r="F11" s="27">
        <v>7286057980</v>
      </c>
      <c r="G11" s="27">
        <v>8257988942</v>
      </c>
      <c r="H11" s="27">
        <v>11729951675</v>
      </c>
      <c r="I11" s="26">
        <v>12156288344</v>
      </c>
      <c r="J11" s="26">
        <v>12988816558</v>
      </c>
      <c r="K11" s="26">
        <v>15265697790</v>
      </c>
      <c r="L11" s="26">
        <v>17372159996</v>
      </c>
      <c r="M11" s="26">
        <v>22429798100</v>
      </c>
      <c r="N11" s="26">
        <v>23122664399</v>
      </c>
      <c r="O11" s="26">
        <v>17121882303</v>
      </c>
      <c r="P11" s="26">
        <v>12245455796</v>
      </c>
      <c r="Q11" s="26">
        <v>6769086093</v>
      </c>
      <c r="R11" s="26" t="s">
        <v>18</v>
      </c>
    </row>
    <row r="12" spans="1:21">
      <c r="A12" s="26" t="s">
        <v>19</v>
      </c>
      <c r="B12" s="26">
        <v>390412516</v>
      </c>
      <c r="C12" s="26">
        <v>180397627</v>
      </c>
      <c r="D12" s="26">
        <v>144371826</v>
      </c>
      <c r="E12" s="26">
        <v>191555475</v>
      </c>
      <c r="F12" s="27">
        <v>83300000</v>
      </c>
      <c r="G12" s="27">
        <v>83300000</v>
      </c>
      <c r="H12" s="27">
        <v>83300000</v>
      </c>
      <c r="I12" s="26">
        <v>83300000</v>
      </c>
      <c r="J12" s="26">
        <v>83300000</v>
      </c>
      <c r="K12" s="26">
        <v>79800000</v>
      </c>
      <c r="L12" s="26">
        <v>79800000</v>
      </c>
      <c r="M12" s="26">
        <v>358790040</v>
      </c>
      <c r="N12" s="26">
        <v>316031040</v>
      </c>
      <c r="O12" s="26">
        <v>269747750</v>
      </c>
      <c r="P12" s="28" t="s">
        <v>15</v>
      </c>
      <c r="Q12" s="26">
        <v>0</v>
      </c>
      <c r="R12" s="26" t="s">
        <v>20</v>
      </c>
    </row>
    <row r="13" spans="1:21">
      <c r="A13" s="26" t="s">
        <v>21</v>
      </c>
      <c r="B13" s="26">
        <v>25983323649</v>
      </c>
      <c r="C13" s="26">
        <v>7038343651</v>
      </c>
      <c r="D13" s="26">
        <v>2412092298</v>
      </c>
      <c r="E13" s="26">
        <v>3025904220</v>
      </c>
      <c r="F13" s="28">
        <v>3072150000</v>
      </c>
      <c r="G13" s="28" t="s">
        <v>15</v>
      </c>
      <c r="H13" s="27">
        <v>7219821295</v>
      </c>
      <c r="I13" s="26">
        <v>4074839090</v>
      </c>
      <c r="J13" s="26">
        <v>989142098</v>
      </c>
      <c r="K13" s="26">
        <v>1447698059</v>
      </c>
      <c r="L13" s="26">
        <v>788613768</v>
      </c>
      <c r="M13" s="26">
        <v>573195185</v>
      </c>
      <c r="N13" s="26">
        <v>199394397</v>
      </c>
      <c r="O13" s="28" t="s">
        <v>15</v>
      </c>
      <c r="P13" s="26">
        <v>0</v>
      </c>
      <c r="Q13" s="26">
        <v>0</v>
      </c>
      <c r="R13" s="26" t="s">
        <v>22</v>
      </c>
    </row>
    <row r="14" spans="1:21">
      <c r="A14" s="26" t="s">
        <v>23</v>
      </c>
      <c r="B14" s="26">
        <v>3090286735</v>
      </c>
      <c r="C14" s="26">
        <v>1987048627</v>
      </c>
      <c r="D14" s="26">
        <v>1882284847</v>
      </c>
      <c r="E14" s="26">
        <v>1729181542</v>
      </c>
      <c r="F14" s="27">
        <v>1729181542</v>
      </c>
      <c r="G14" s="27">
        <v>1635376097</v>
      </c>
      <c r="H14" s="27">
        <v>1527931640</v>
      </c>
      <c r="I14" s="26">
        <v>1527704375</v>
      </c>
      <c r="J14" s="26">
        <v>1501302119</v>
      </c>
      <c r="K14" s="26">
        <v>1594385637</v>
      </c>
      <c r="L14" s="26">
        <v>1643442886</v>
      </c>
      <c r="M14" s="26">
        <v>1690127851</v>
      </c>
      <c r="N14" s="26">
        <v>1546066782</v>
      </c>
      <c r="O14" s="26">
        <v>1562754828</v>
      </c>
      <c r="P14" s="26">
        <v>1302674002</v>
      </c>
      <c r="Q14" s="26">
        <v>1150413582</v>
      </c>
      <c r="R14" s="26" t="s">
        <v>24</v>
      </c>
    </row>
    <row r="15" spans="1:21">
      <c r="A15" s="26" t="s">
        <v>25</v>
      </c>
      <c r="B15" s="26">
        <v>242843402</v>
      </c>
      <c r="C15" s="26">
        <v>80740374</v>
      </c>
      <c r="D15" s="26">
        <v>82123396</v>
      </c>
      <c r="E15" s="26">
        <v>75283472</v>
      </c>
      <c r="F15" s="27">
        <v>75283472</v>
      </c>
      <c r="G15" s="27">
        <v>78394617</v>
      </c>
      <c r="H15" s="27">
        <v>82333616</v>
      </c>
      <c r="I15" s="26">
        <v>80662953</v>
      </c>
      <c r="J15" s="26">
        <v>83808012</v>
      </c>
      <c r="K15" s="26">
        <v>87689518</v>
      </c>
      <c r="L15" s="26">
        <v>91688770</v>
      </c>
      <c r="M15" s="26">
        <v>95933304</v>
      </c>
      <c r="N15" s="26">
        <v>100483215</v>
      </c>
      <c r="O15" s="26">
        <v>109753605</v>
      </c>
      <c r="P15" s="26">
        <v>116127140</v>
      </c>
      <c r="Q15" s="26">
        <v>121753485</v>
      </c>
      <c r="R15" s="26" t="s">
        <v>26</v>
      </c>
    </row>
    <row r="16" spans="1:21">
      <c r="A16" s="26" t="s">
        <v>27</v>
      </c>
      <c r="B16" s="26">
        <v>427424326</v>
      </c>
      <c r="C16" s="26">
        <v>182479492</v>
      </c>
      <c r="D16" s="26">
        <v>218976677</v>
      </c>
      <c r="E16" s="26">
        <v>0</v>
      </c>
      <c r="F16" s="27">
        <v>0</v>
      </c>
      <c r="G16" s="27"/>
      <c r="H16" s="27"/>
      <c r="I16" s="26"/>
      <c r="J16" s="26"/>
      <c r="K16" s="26"/>
      <c r="L16" s="26"/>
      <c r="M16" s="26"/>
      <c r="N16" s="26"/>
      <c r="O16" s="26"/>
      <c r="P16" s="26"/>
      <c r="Q16" s="26"/>
      <c r="R16" s="26" t="s">
        <v>28</v>
      </c>
    </row>
    <row r="17" spans="1:18">
      <c r="A17" s="26" t="s">
        <v>29</v>
      </c>
      <c r="B17" s="26">
        <v>0</v>
      </c>
      <c r="C17" s="26">
        <v>0</v>
      </c>
      <c r="D17" s="26">
        <v>0</v>
      </c>
      <c r="E17" s="26">
        <v>0</v>
      </c>
      <c r="F17" s="27">
        <v>0</v>
      </c>
      <c r="G17" s="27">
        <v>787658936</v>
      </c>
      <c r="H17" s="27">
        <v>1124879921</v>
      </c>
      <c r="I17" s="26">
        <v>1124879921</v>
      </c>
      <c r="J17" s="26">
        <v>1124879921</v>
      </c>
      <c r="K17" s="26">
        <v>1124879921</v>
      </c>
      <c r="L17" s="26">
        <v>337220985</v>
      </c>
      <c r="M17" s="28" t="s">
        <v>15</v>
      </c>
      <c r="N17" s="28" t="s">
        <v>15</v>
      </c>
      <c r="O17" s="28" t="s">
        <v>15</v>
      </c>
      <c r="P17" s="28" t="s">
        <v>15</v>
      </c>
      <c r="Q17" s="28" t="s">
        <v>15</v>
      </c>
      <c r="R17" s="26" t="s">
        <v>30</v>
      </c>
    </row>
    <row r="18" spans="1:18">
      <c r="A18" s="26" t="s">
        <v>31</v>
      </c>
      <c r="B18" s="26">
        <v>4539463167</v>
      </c>
      <c r="C18" s="26">
        <v>3802579563</v>
      </c>
      <c r="D18" s="26">
        <v>1914365135</v>
      </c>
      <c r="E18" s="26">
        <v>1911005191</v>
      </c>
      <c r="F18" s="27">
        <v>1911005191</v>
      </c>
      <c r="G18" s="27">
        <v>1880245735</v>
      </c>
      <c r="H18" s="27">
        <v>779972382</v>
      </c>
      <c r="I18" s="26">
        <v>634445380</v>
      </c>
      <c r="J18" s="26">
        <v>477625563</v>
      </c>
      <c r="K18" s="26">
        <v>416527394</v>
      </c>
      <c r="L18" s="26">
        <v>333515792</v>
      </c>
      <c r="M18" s="26">
        <v>213570782</v>
      </c>
      <c r="N18" s="26">
        <v>283374280</v>
      </c>
      <c r="O18" s="26">
        <v>363184964</v>
      </c>
      <c r="P18" s="26">
        <v>470302736</v>
      </c>
      <c r="Q18" s="26">
        <v>88399461</v>
      </c>
      <c r="R18" s="26" t="s">
        <v>32</v>
      </c>
    </row>
    <row r="19" spans="1:18" ht="18.75">
      <c r="A19" s="26" t="s">
        <v>33</v>
      </c>
      <c r="B19" s="26">
        <v>16948844123</v>
      </c>
      <c r="C19" s="26">
        <v>8564037854</v>
      </c>
      <c r="D19" s="26">
        <v>3089880894</v>
      </c>
      <c r="E19" s="26">
        <v>3089880894</v>
      </c>
      <c r="F19" s="32">
        <v>3089880894</v>
      </c>
      <c r="G19" s="32">
        <v>3089880894</v>
      </c>
      <c r="H19" s="32">
        <v>3633491383</v>
      </c>
      <c r="I19" s="32">
        <v>2426640048</v>
      </c>
      <c r="J19" s="32">
        <v>1500773184</v>
      </c>
      <c r="K19" s="32">
        <v>1137275810</v>
      </c>
      <c r="L19" s="33">
        <v>695938595</v>
      </c>
      <c r="M19" s="33">
        <v>551207225</v>
      </c>
      <c r="N19" s="33">
        <v>286536791</v>
      </c>
      <c r="O19" s="33">
        <v>281089000</v>
      </c>
      <c r="P19" s="33">
        <v>284272183</v>
      </c>
      <c r="Q19" s="33">
        <v>138419413</v>
      </c>
      <c r="R19" s="26" t="s">
        <v>34</v>
      </c>
    </row>
    <row r="20" spans="1:18">
      <c r="A20" s="34" t="s">
        <v>35</v>
      </c>
      <c r="B20" s="35">
        <f t="shared" ref="B20:K20" si="0">SUM(B7:B19)</f>
        <v>290701041264</v>
      </c>
      <c r="C20" s="35">
        <f t="shared" si="0"/>
        <v>154606848822</v>
      </c>
      <c r="D20" s="35">
        <f t="shared" si="0"/>
        <v>59285761319</v>
      </c>
      <c r="E20" s="35">
        <f t="shared" si="0"/>
        <v>64333258054</v>
      </c>
      <c r="F20" s="35">
        <f t="shared" si="0"/>
        <v>65908021185</v>
      </c>
      <c r="G20" s="35">
        <f t="shared" si="0"/>
        <v>66650959613</v>
      </c>
      <c r="H20" s="35">
        <f t="shared" si="0"/>
        <v>72115845878</v>
      </c>
      <c r="I20" s="35">
        <f t="shared" si="0"/>
        <v>54836480425</v>
      </c>
      <c r="J20" s="35">
        <f t="shared" si="0"/>
        <v>44369471511</v>
      </c>
      <c r="K20" s="35">
        <f t="shared" si="0"/>
        <v>43121535225</v>
      </c>
      <c r="L20" s="35">
        <f t="shared" ref="L20:Q20" si="1">SUM(L7:L19)</f>
        <v>37387265831</v>
      </c>
      <c r="M20" s="35">
        <f t="shared" si="1"/>
        <v>37320391021</v>
      </c>
      <c r="N20" s="36">
        <f t="shared" si="1"/>
        <v>41177999711</v>
      </c>
      <c r="O20" s="36">
        <f t="shared" si="1"/>
        <v>34286572048</v>
      </c>
      <c r="P20" s="36">
        <f t="shared" si="1"/>
        <v>32267342544</v>
      </c>
      <c r="Q20" s="36">
        <f t="shared" si="1"/>
        <v>21127306203</v>
      </c>
      <c r="R20" s="37" t="s">
        <v>36</v>
      </c>
    </row>
    <row r="21" spans="1:18">
      <c r="A21" s="38"/>
      <c r="B21" s="38"/>
      <c r="C21" s="38"/>
      <c r="D21" s="38"/>
      <c r="E21" s="38"/>
      <c r="F21" s="38"/>
      <c r="G21" s="38"/>
      <c r="H21" s="39"/>
      <c r="I21" s="38"/>
      <c r="J21" s="26"/>
      <c r="K21" s="26"/>
      <c r="L21" s="38"/>
      <c r="M21" s="38"/>
      <c r="N21" s="38"/>
      <c r="O21" s="38"/>
      <c r="P21" s="38"/>
      <c r="Q21" s="38"/>
      <c r="R21" s="38"/>
    </row>
    <row r="22" spans="1:18">
      <c r="A22" s="40" t="s">
        <v>37</v>
      </c>
      <c r="B22" s="40"/>
      <c r="C22" s="40"/>
      <c r="D22" s="40"/>
      <c r="E22" s="40"/>
      <c r="F22" s="40"/>
      <c r="G22" s="40"/>
      <c r="H22" s="41"/>
      <c r="I22" s="40"/>
      <c r="J22" s="26"/>
      <c r="K22" s="26"/>
      <c r="L22" s="40"/>
      <c r="M22" s="42"/>
      <c r="N22" s="38"/>
      <c r="O22" s="43"/>
      <c r="P22" s="38"/>
      <c r="Q22" s="38"/>
      <c r="R22" s="40" t="s">
        <v>38</v>
      </c>
    </row>
    <row r="23" spans="1:18">
      <c r="A23" s="40" t="s">
        <v>39</v>
      </c>
      <c r="B23" s="40"/>
      <c r="C23" s="40"/>
      <c r="D23" s="40"/>
      <c r="E23" s="40"/>
      <c r="F23" s="40"/>
      <c r="G23" s="40"/>
      <c r="H23" s="41"/>
      <c r="I23" s="40"/>
      <c r="J23" s="26"/>
      <c r="K23" s="26"/>
      <c r="L23" s="40"/>
      <c r="M23" s="44"/>
      <c r="N23" s="44"/>
      <c r="O23" s="44"/>
      <c r="P23" s="44"/>
      <c r="Q23" s="44"/>
      <c r="R23" s="40" t="s">
        <v>40</v>
      </c>
    </row>
    <row r="24" spans="1:18">
      <c r="A24" s="26" t="s">
        <v>41</v>
      </c>
      <c r="B24" s="26">
        <v>4885390482</v>
      </c>
      <c r="C24" s="26">
        <v>1182269802</v>
      </c>
      <c r="D24" s="26">
        <v>82037670</v>
      </c>
      <c r="E24" s="26">
        <v>107254235</v>
      </c>
      <c r="F24" s="27">
        <v>107254235</v>
      </c>
      <c r="G24" s="27">
        <v>447086893</v>
      </c>
      <c r="H24" s="27">
        <v>4333594620</v>
      </c>
      <c r="I24" s="26">
        <v>2344894968</v>
      </c>
      <c r="J24" s="26">
        <v>2015420352</v>
      </c>
      <c r="K24" s="26">
        <v>274620439</v>
      </c>
      <c r="L24" s="26">
        <v>646052304</v>
      </c>
      <c r="M24" s="38">
        <v>1452807653</v>
      </c>
      <c r="N24" s="26">
        <v>175275236</v>
      </c>
      <c r="O24" s="26">
        <v>3422422674</v>
      </c>
      <c r="P24" s="26">
        <v>1607211903</v>
      </c>
      <c r="Q24" s="26">
        <v>253511846</v>
      </c>
      <c r="R24" s="45" t="s">
        <v>42</v>
      </c>
    </row>
    <row r="25" spans="1:18">
      <c r="A25" s="26" t="s">
        <v>43</v>
      </c>
      <c r="B25" s="26">
        <v>162036521242</v>
      </c>
      <c r="C25" s="26">
        <v>93833766207</v>
      </c>
      <c r="D25" s="26">
        <v>45475584698</v>
      </c>
      <c r="E25" s="26">
        <v>50930233894</v>
      </c>
      <c r="F25" s="27">
        <v>50930233894</v>
      </c>
      <c r="G25" s="27">
        <v>47835751606</v>
      </c>
      <c r="H25" s="27">
        <v>44423105464</v>
      </c>
      <c r="I25" s="26">
        <v>37938333708</v>
      </c>
      <c r="J25" s="26">
        <v>33312446315</v>
      </c>
      <c r="K25" s="26">
        <v>34011110918</v>
      </c>
      <c r="L25" s="26">
        <v>28776730560</v>
      </c>
      <c r="M25" s="26">
        <v>27409152085</v>
      </c>
      <c r="N25" s="26">
        <v>35302878075</v>
      </c>
      <c r="O25" s="26">
        <v>25796502420</v>
      </c>
      <c r="P25" s="26">
        <v>26063279744</v>
      </c>
      <c r="Q25" s="26">
        <v>18111887998</v>
      </c>
      <c r="R25" s="45" t="s">
        <v>44</v>
      </c>
    </row>
    <row r="26" spans="1:18">
      <c r="A26" s="26" t="s">
        <v>45</v>
      </c>
      <c r="B26" s="26">
        <v>1697493723</v>
      </c>
      <c r="C26" s="26">
        <v>991007804</v>
      </c>
      <c r="D26" s="26">
        <v>746307342</v>
      </c>
      <c r="E26" s="26">
        <v>748862993</v>
      </c>
      <c r="F26" s="27">
        <v>748862993</v>
      </c>
      <c r="G26" s="27">
        <v>1456413668</v>
      </c>
      <c r="H26" s="27">
        <v>1427200705</v>
      </c>
      <c r="I26" s="26">
        <v>1343923426</v>
      </c>
      <c r="J26" s="26">
        <v>1264542936</v>
      </c>
      <c r="K26" s="26">
        <v>1130068394</v>
      </c>
      <c r="L26" s="26">
        <v>1481837811</v>
      </c>
      <c r="M26" s="38">
        <v>1976910591</v>
      </c>
      <c r="N26" s="26">
        <v>1427093437</v>
      </c>
      <c r="O26" s="26">
        <v>1292485257</v>
      </c>
      <c r="P26" s="26">
        <v>775682799</v>
      </c>
      <c r="Q26" s="26">
        <v>818390393</v>
      </c>
      <c r="R26" s="45" t="s">
        <v>46</v>
      </c>
    </row>
    <row r="27" spans="1:18">
      <c r="A27" s="26" t="s">
        <v>47</v>
      </c>
      <c r="B27" s="26">
        <v>1206616637</v>
      </c>
      <c r="C27" s="26">
        <v>567408818</v>
      </c>
      <c r="D27" s="26">
        <v>336873917</v>
      </c>
      <c r="E27" s="26">
        <v>570650530</v>
      </c>
      <c r="F27" s="27">
        <v>394671125</v>
      </c>
      <c r="G27" s="27">
        <v>506409836</v>
      </c>
      <c r="H27" s="27">
        <v>534535146</v>
      </c>
      <c r="I27" s="26">
        <v>334904068</v>
      </c>
      <c r="J27" s="26">
        <v>369267869</v>
      </c>
      <c r="K27" s="26">
        <v>128383598</v>
      </c>
      <c r="L27" s="26">
        <v>56962006</v>
      </c>
      <c r="M27" s="26">
        <v>21560585</v>
      </c>
      <c r="N27" s="26">
        <v>2486842</v>
      </c>
      <c r="O27" s="26">
        <v>2533241</v>
      </c>
      <c r="P27" s="26">
        <v>1643000</v>
      </c>
      <c r="Q27" s="26">
        <v>0</v>
      </c>
      <c r="R27" s="45" t="s">
        <v>48</v>
      </c>
    </row>
    <row r="28" spans="1:18">
      <c r="A28" s="26" t="s">
        <v>49</v>
      </c>
      <c r="B28" s="26">
        <v>38236392</v>
      </c>
      <c r="C28" s="26">
        <v>79765468</v>
      </c>
      <c r="D28" s="26">
        <v>124713232</v>
      </c>
      <c r="E28" s="26">
        <v>0</v>
      </c>
      <c r="F28" s="27">
        <v>0</v>
      </c>
      <c r="G28" s="27"/>
      <c r="H28" s="27"/>
      <c r="I28" s="26"/>
      <c r="J28" s="26"/>
      <c r="K28" s="26"/>
      <c r="L28" s="26"/>
      <c r="M28" s="26"/>
      <c r="N28" s="26"/>
      <c r="O28" s="26"/>
      <c r="P28" s="26"/>
      <c r="Q28" s="26"/>
      <c r="R28" s="45" t="s">
        <v>50</v>
      </c>
    </row>
    <row r="29" spans="1:18">
      <c r="A29" s="26" t="s">
        <v>51</v>
      </c>
      <c r="B29" s="26">
        <v>0</v>
      </c>
      <c r="C29" s="26">
        <v>0</v>
      </c>
      <c r="D29" s="26">
        <v>0</v>
      </c>
      <c r="E29" s="26">
        <v>0</v>
      </c>
      <c r="F29" s="28">
        <v>0</v>
      </c>
      <c r="G29" s="28" t="s">
        <v>15</v>
      </c>
      <c r="H29" s="28" t="s">
        <v>15</v>
      </c>
      <c r="I29" s="28" t="s">
        <v>15</v>
      </c>
      <c r="J29" s="26">
        <v>0</v>
      </c>
      <c r="K29" s="28" t="s">
        <v>15</v>
      </c>
      <c r="L29" s="28" t="s">
        <v>15</v>
      </c>
      <c r="M29" s="38">
        <v>33853593</v>
      </c>
      <c r="N29" s="26">
        <v>158658455</v>
      </c>
      <c r="O29" s="26">
        <v>78838306</v>
      </c>
      <c r="P29" s="26">
        <v>103623113</v>
      </c>
      <c r="Q29" s="26">
        <v>72536015</v>
      </c>
      <c r="R29" s="45" t="s">
        <v>52</v>
      </c>
    </row>
    <row r="30" spans="1:18" ht="18.75">
      <c r="A30" s="26" t="s">
        <v>53</v>
      </c>
      <c r="B30" s="26">
        <v>2051188121</v>
      </c>
      <c r="C30" s="26">
        <v>1244651623</v>
      </c>
      <c r="D30" s="26">
        <v>1406795533</v>
      </c>
      <c r="E30" s="26">
        <v>1010445350</v>
      </c>
      <c r="F30" s="46">
        <v>1010445350</v>
      </c>
      <c r="G30" s="46">
        <v>1455106804</v>
      </c>
      <c r="H30" s="46">
        <v>1172841790</v>
      </c>
      <c r="I30" s="33">
        <v>693758366</v>
      </c>
      <c r="J30" s="33">
        <v>479546901</v>
      </c>
      <c r="K30" s="33">
        <v>564289602</v>
      </c>
      <c r="L30" s="33">
        <v>527074801</v>
      </c>
      <c r="M30" s="33">
        <v>483111663</v>
      </c>
      <c r="N30" s="33">
        <v>477054298</v>
      </c>
      <c r="O30" s="33">
        <v>362719797</v>
      </c>
      <c r="P30" s="33">
        <v>412602086</v>
      </c>
      <c r="Q30" s="33">
        <v>248166942</v>
      </c>
      <c r="R30" s="45" t="s">
        <v>54</v>
      </c>
    </row>
    <row r="31" spans="1:18">
      <c r="A31" s="34" t="s">
        <v>55</v>
      </c>
      <c r="B31" s="35">
        <f t="shared" ref="B31:Q31" si="2">SUM(B24:B30)</f>
        <v>171915446597</v>
      </c>
      <c r="C31" s="35">
        <f t="shared" si="2"/>
        <v>97898869722</v>
      </c>
      <c r="D31" s="35">
        <f t="shared" si="2"/>
        <v>48172312392</v>
      </c>
      <c r="E31" s="35">
        <f t="shared" si="2"/>
        <v>53367447002</v>
      </c>
      <c r="F31" s="35">
        <f t="shared" si="2"/>
        <v>53191467597</v>
      </c>
      <c r="G31" s="35">
        <f t="shared" si="2"/>
        <v>51700768807</v>
      </c>
      <c r="H31" s="35">
        <f t="shared" si="2"/>
        <v>51891277725</v>
      </c>
      <c r="I31" s="35">
        <f t="shared" si="2"/>
        <v>42655814536</v>
      </c>
      <c r="J31" s="35">
        <f t="shared" si="2"/>
        <v>37441224373</v>
      </c>
      <c r="K31" s="35">
        <f t="shared" si="2"/>
        <v>36108472951</v>
      </c>
      <c r="L31" s="35">
        <f t="shared" si="2"/>
        <v>31488657482</v>
      </c>
      <c r="M31" s="35">
        <f t="shared" si="2"/>
        <v>31377396170</v>
      </c>
      <c r="N31" s="36">
        <f t="shared" si="2"/>
        <v>37543446343</v>
      </c>
      <c r="O31" s="36">
        <f t="shared" si="2"/>
        <v>30955501695</v>
      </c>
      <c r="P31" s="36">
        <f t="shared" si="2"/>
        <v>28964042645</v>
      </c>
      <c r="Q31" s="36">
        <f t="shared" si="2"/>
        <v>19504493194</v>
      </c>
      <c r="R31" s="37" t="s">
        <v>56</v>
      </c>
    </row>
    <row r="32" spans="1:18">
      <c r="A32" s="40" t="s">
        <v>57</v>
      </c>
      <c r="B32" s="40"/>
      <c r="C32" s="40"/>
      <c r="D32" s="40"/>
      <c r="E32" s="40"/>
      <c r="F32" s="40"/>
      <c r="G32" s="40"/>
      <c r="H32" s="41"/>
      <c r="I32" s="40"/>
      <c r="J32" s="26"/>
      <c r="K32" s="26"/>
      <c r="L32" s="40"/>
      <c r="M32" s="44"/>
      <c r="N32" s="44"/>
      <c r="O32" s="44"/>
      <c r="P32" s="44"/>
      <c r="Q32" s="44"/>
      <c r="R32" s="40" t="s">
        <v>58</v>
      </c>
    </row>
    <row r="33" spans="1:21">
      <c r="A33" s="26" t="s">
        <v>59</v>
      </c>
      <c r="B33" s="26">
        <v>5050000000</v>
      </c>
      <c r="C33" s="26">
        <v>5050000000</v>
      </c>
      <c r="D33" s="26">
        <v>5050000000</v>
      </c>
      <c r="E33" s="26">
        <v>5050000000</v>
      </c>
      <c r="F33" s="27">
        <v>5050000000</v>
      </c>
      <c r="G33" s="27">
        <v>5050000000</v>
      </c>
      <c r="H33" s="27">
        <v>5050000000</v>
      </c>
      <c r="I33" s="26">
        <v>5050000000</v>
      </c>
      <c r="J33" s="26">
        <v>5050000000</v>
      </c>
      <c r="K33" s="26">
        <v>5050000000</v>
      </c>
      <c r="L33" s="26">
        <v>5050000000</v>
      </c>
      <c r="M33" s="26">
        <v>5050000000</v>
      </c>
      <c r="N33" s="26">
        <v>3180000000</v>
      </c>
      <c r="O33" s="26">
        <v>3000000000</v>
      </c>
      <c r="P33" s="26">
        <v>3000000000</v>
      </c>
      <c r="Q33" s="26">
        <v>1500000000</v>
      </c>
      <c r="R33" s="45" t="s">
        <v>60</v>
      </c>
    </row>
    <row r="34" spans="1:21">
      <c r="A34" s="26" t="s">
        <v>61</v>
      </c>
      <c r="B34" s="26"/>
      <c r="C34" s="26">
        <v>0</v>
      </c>
      <c r="D34" s="26">
        <v>0</v>
      </c>
      <c r="E34" s="26">
        <v>0</v>
      </c>
      <c r="F34" s="26">
        <v>0</v>
      </c>
      <c r="G34" s="26"/>
      <c r="H34" s="27" t="s">
        <v>15</v>
      </c>
      <c r="I34" s="28" t="s">
        <v>15</v>
      </c>
      <c r="J34" s="26">
        <v>0</v>
      </c>
      <c r="K34" s="28" t="s">
        <v>15</v>
      </c>
      <c r="L34" s="28" t="s">
        <v>15</v>
      </c>
      <c r="M34" s="26">
        <v>-17297500</v>
      </c>
      <c r="N34" s="28" t="s">
        <v>15</v>
      </c>
      <c r="O34" s="28" t="s">
        <v>15</v>
      </c>
      <c r="P34" s="28" t="s">
        <v>15</v>
      </c>
      <c r="Q34" s="28" t="s">
        <v>15</v>
      </c>
      <c r="R34" s="45" t="s">
        <v>62</v>
      </c>
    </row>
    <row r="35" spans="1:21" s="30" customFormat="1">
      <c r="A35" s="26" t="s">
        <v>63</v>
      </c>
      <c r="B35" s="26">
        <v>282914056</v>
      </c>
      <c r="C35" s="26">
        <v>282914056</v>
      </c>
      <c r="D35" s="26">
        <v>161180520.40000001</v>
      </c>
      <c r="E35" s="27">
        <v>141698368</v>
      </c>
      <c r="F35" s="27">
        <v>141698368</v>
      </c>
      <c r="G35" s="27">
        <v>141698368</v>
      </c>
      <c r="H35" s="27">
        <v>141698368</v>
      </c>
      <c r="I35" s="26">
        <v>141698368</v>
      </c>
      <c r="J35" s="26">
        <v>141698368</v>
      </c>
      <c r="K35" s="26">
        <v>141698368</v>
      </c>
      <c r="L35" s="26">
        <v>141698368</v>
      </c>
      <c r="M35" s="26">
        <v>141698368</v>
      </c>
      <c r="N35" s="26">
        <v>141698368</v>
      </c>
      <c r="O35" s="26">
        <v>90231519</v>
      </c>
      <c r="P35" s="26">
        <v>61335550</v>
      </c>
      <c r="Q35" s="26">
        <v>20959507</v>
      </c>
      <c r="R35" s="26" t="s">
        <v>64</v>
      </c>
      <c r="T35" s="31"/>
      <c r="U35" s="31"/>
    </row>
    <row r="36" spans="1:21">
      <c r="A36" s="26" t="s">
        <v>65</v>
      </c>
      <c r="B36" s="26">
        <v>282914056</v>
      </c>
      <c r="C36" s="26">
        <v>282914056</v>
      </c>
      <c r="D36" s="26">
        <v>161180520.40000001</v>
      </c>
      <c r="E36" s="27">
        <v>141698368</v>
      </c>
      <c r="F36" s="27">
        <v>141698368</v>
      </c>
      <c r="G36" s="27">
        <v>141698368</v>
      </c>
      <c r="H36" s="27">
        <v>141698368</v>
      </c>
      <c r="I36" s="26">
        <v>141698368</v>
      </c>
      <c r="J36" s="26">
        <v>141698368</v>
      </c>
      <c r="K36" s="26">
        <v>141698368</v>
      </c>
      <c r="L36" s="26">
        <v>141698368</v>
      </c>
      <c r="M36" s="26">
        <v>141698368</v>
      </c>
      <c r="N36" s="26">
        <v>141698368</v>
      </c>
      <c r="O36" s="26">
        <v>90231519</v>
      </c>
      <c r="P36" s="26">
        <v>61335550</v>
      </c>
      <c r="Q36" s="26">
        <v>20959507</v>
      </c>
      <c r="R36" s="45" t="s">
        <v>66</v>
      </c>
    </row>
    <row r="37" spans="1:21" s="30" customFormat="1">
      <c r="A37" s="26" t="s">
        <v>67</v>
      </c>
      <c r="B37" s="26"/>
      <c r="C37" s="26">
        <v>0</v>
      </c>
      <c r="D37" s="27">
        <v>0</v>
      </c>
      <c r="E37" s="27">
        <v>0</v>
      </c>
      <c r="F37" s="27">
        <v>162328929</v>
      </c>
      <c r="G37" s="27">
        <v>162328929</v>
      </c>
      <c r="H37" s="27">
        <v>162328929</v>
      </c>
      <c r="I37" s="26">
        <v>162328929</v>
      </c>
      <c r="J37" s="26">
        <v>162328929</v>
      </c>
      <c r="K37" s="26">
        <v>162328929</v>
      </c>
      <c r="L37" s="26">
        <v>162328929</v>
      </c>
      <c r="M37" s="26">
        <v>162328929</v>
      </c>
      <c r="N37" s="26">
        <v>115724491</v>
      </c>
      <c r="O37" s="26">
        <v>0</v>
      </c>
      <c r="P37" s="26">
        <v>0</v>
      </c>
      <c r="Q37" s="26">
        <v>0</v>
      </c>
      <c r="R37" s="26" t="s">
        <v>68</v>
      </c>
      <c r="T37" s="31"/>
      <c r="U37" s="31"/>
    </row>
    <row r="38" spans="1:21">
      <c r="A38" s="26" t="s">
        <v>69</v>
      </c>
      <c r="B38" s="26">
        <v>77659816</v>
      </c>
      <c r="C38" s="26">
        <v>5316547</v>
      </c>
      <c r="D38" s="26">
        <v>61071826</v>
      </c>
      <c r="E38" s="26">
        <v>108255475</v>
      </c>
      <c r="F38" s="28">
        <v>0</v>
      </c>
      <c r="G38" s="28" t="s">
        <v>15</v>
      </c>
      <c r="H38" s="28" t="s">
        <v>15</v>
      </c>
      <c r="I38" s="28" t="s">
        <v>15</v>
      </c>
      <c r="J38" s="28">
        <v>0</v>
      </c>
      <c r="K38" s="28" t="s">
        <v>15</v>
      </c>
      <c r="L38" s="28" t="s">
        <v>15</v>
      </c>
      <c r="M38" s="26">
        <v>250</v>
      </c>
      <c r="N38" s="26">
        <v>1203358</v>
      </c>
      <c r="O38" s="26">
        <v>384368</v>
      </c>
      <c r="P38" s="26">
        <v>0</v>
      </c>
      <c r="Q38" s="26">
        <v>0</v>
      </c>
      <c r="R38" s="26" t="s">
        <v>70</v>
      </c>
    </row>
    <row r="39" spans="1:21" s="30" customFormat="1">
      <c r="A39" s="26" t="s">
        <v>71</v>
      </c>
      <c r="B39" s="26">
        <v>-20874010342</v>
      </c>
      <c r="C39" s="26">
        <v>-14575289680</v>
      </c>
      <c r="D39" s="26">
        <v>-15388736860.799999</v>
      </c>
      <c r="E39" s="26">
        <v>-15544594080</v>
      </c>
      <c r="F39" s="27">
        <v>-13847924998</v>
      </c>
      <c r="G39" s="27">
        <v>-11614287780</v>
      </c>
      <c r="H39" s="27">
        <v>-10768249722</v>
      </c>
      <c r="I39" s="26">
        <v>-8980945101</v>
      </c>
      <c r="J39" s="26">
        <v>-6691102086</v>
      </c>
      <c r="K39" s="26">
        <v>-3645178336</v>
      </c>
      <c r="L39" s="26">
        <v>-1164427661</v>
      </c>
      <c r="M39" s="26">
        <v>76261320</v>
      </c>
      <c r="N39" s="26">
        <v>151297450</v>
      </c>
      <c r="O39" s="26">
        <v>292945610</v>
      </c>
      <c r="P39" s="26">
        <v>296675504</v>
      </c>
      <c r="Q39" s="26">
        <v>167676064</v>
      </c>
      <c r="R39" s="26" t="s">
        <v>72</v>
      </c>
      <c r="T39" s="31"/>
      <c r="U39" s="31"/>
    </row>
    <row r="40" spans="1:21" ht="18.75">
      <c r="A40" s="26" t="s">
        <v>73</v>
      </c>
      <c r="B40" s="26">
        <v>133966117081</v>
      </c>
      <c r="C40" s="26">
        <v>65662124121</v>
      </c>
      <c r="D40" s="26">
        <v>21068752921</v>
      </c>
      <c r="E40" s="26">
        <v>21068752921</v>
      </c>
      <c r="F40" s="32">
        <v>21068752921</v>
      </c>
      <c r="G40" s="32">
        <v>21068752921</v>
      </c>
      <c r="H40" s="32">
        <v>25497092210</v>
      </c>
      <c r="I40" s="32">
        <v>15665885325</v>
      </c>
      <c r="J40" s="32">
        <v>8123623559</v>
      </c>
      <c r="K40" s="32">
        <v>5162514945</v>
      </c>
      <c r="L40" s="32">
        <v>1567310345</v>
      </c>
      <c r="M40" s="32">
        <v>388305116</v>
      </c>
      <c r="N40" s="32">
        <v>-97068667</v>
      </c>
      <c r="O40" s="32">
        <v>-142722663</v>
      </c>
      <c r="P40" s="32">
        <v>-116046705</v>
      </c>
      <c r="Q40" s="32">
        <f>SUM(-86782069)</f>
        <v>-86782069</v>
      </c>
      <c r="R40" s="26" t="s">
        <v>74</v>
      </c>
      <c r="S40" s="30"/>
    </row>
    <row r="41" spans="1:21">
      <c r="A41" s="34" t="s">
        <v>75</v>
      </c>
      <c r="B41" s="35">
        <f t="shared" ref="B41:E41" si="3">SUM(B33:B40)</f>
        <v>118785594667</v>
      </c>
      <c r="C41" s="35">
        <f t="shared" si="3"/>
        <v>56707979100</v>
      </c>
      <c r="D41" s="35">
        <f t="shared" si="3"/>
        <v>11113448927</v>
      </c>
      <c r="E41" s="35">
        <f t="shared" si="3"/>
        <v>10965811052</v>
      </c>
      <c r="F41" s="35">
        <f>SUM(F33:F40)</f>
        <v>12716553588</v>
      </c>
      <c r="G41" s="35">
        <f t="shared" ref="G41:O41" si="4">SUM(G33:G40)</f>
        <v>14950190806</v>
      </c>
      <c r="H41" s="35">
        <f t="shared" si="4"/>
        <v>20224568153</v>
      </c>
      <c r="I41" s="35">
        <f t="shared" si="4"/>
        <v>12180665889</v>
      </c>
      <c r="J41" s="35">
        <f t="shared" si="4"/>
        <v>6928247138</v>
      </c>
      <c r="K41" s="35">
        <f t="shared" si="4"/>
        <v>7013062274</v>
      </c>
      <c r="L41" s="35">
        <f t="shared" si="4"/>
        <v>5898608349</v>
      </c>
      <c r="M41" s="35">
        <f t="shared" si="4"/>
        <v>5942994851</v>
      </c>
      <c r="N41" s="36">
        <f t="shared" si="4"/>
        <v>3634553368</v>
      </c>
      <c r="O41" s="36">
        <f t="shared" si="4"/>
        <v>3331070353</v>
      </c>
      <c r="P41" s="36">
        <f>SUM(P32:P40)</f>
        <v>3303299899</v>
      </c>
      <c r="Q41" s="36">
        <f>SUM(Q32:Q40)</f>
        <v>1622813009</v>
      </c>
      <c r="R41" s="37" t="s">
        <v>76</v>
      </c>
    </row>
    <row r="42" spans="1:21" ht="15" customHeight="1">
      <c r="A42" s="47"/>
      <c r="B42" s="47"/>
      <c r="C42" s="47"/>
      <c r="D42" s="47"/>
      <c r="E42" s="47"/>
      <c r="F42" s="47"/>
      <c r="G42" s="47"/>
      <c r="H42" s="48"/>
      <c r="I42" s="47"/>
      <c r="J42" s="26"/>
      <c r="K42" s="26"/>
      <c r="L42" s="47"/>
      <c r="M42" s="38"/>
      <c r="N42" s="44"/>
      <c r="O42" s="44"/>
      <c r="P42" s="44"/>
      <c r="Q42" s="44"/>
      <c r="R42" s="44"/>
    </row>
    <row r="43" spans="1:21">
      <c r="A43" s="49" t="s">
        <v>77</v>
      </c>
      <c r="B43" s="50">
        <f t="shared" ref="B43:K43" si="5">SUM(B41,B31)</f>
        <v>290701041264</v>
      </c>
      <c r="C43" s="50">
        <f t="shared" si="5"/>
        <v>154606848822</v>
      </c>
      <c r="D43" s="50">
        <f t="shared" si="5"/>
        <v>59285761319</v>
      </c>
      <c r="E43" s="50">
        <f t="shared" si="5"/>
        <v>64333258054</v>
      </c>
      <c r="F43" s="50">
        <f t="shared" si="5"/>
        <v>65908021185</v>
      </c>
      <c r="G43" s="50">
        <f t="shared" si="5"/>
        <v>66650959613</v>
      </c>
      <c r="H43" s="50">
        <f t="shared" si="5"/>
        <v>72115845878</v>
      </c>
      <c r="I43" s="50">
        <f t="shared" si="5"/>
        <v>54836480425</v>
      </c>
      <c r="J43" s="50">
        <f t="shared" si="5"/>
        <v>44369471511</v>
      </c>
      <c r="K43" s="50">
        <f t="shared" si="5"/>
        <v>43121535225</v>
      </c>
      <c r="L43" s="50">
        <f>SUM(L31,L41)</f>
        <v>37387265831</v>
      </c>
      <c r="M43" s="50">
        <f>SUM(M31,M41)</f>
        <v>37320391021</v>
      </c>
      <c r="N43" s="51">
        <f>SUM(N31,N41)</f>
        <v>41177999711</v>
      </c>
      <c r="O43" s="51">
        <f>SUM(O31,O41)</f>
        <v>34286572048</v>
      </c>
      <c r="P43" s="51">
        <f>SUM(P41,P31)</f>
        <v>32267342544</v>
      </c>
      <c r="Q43" s="51">
        <f>SUM(Q41,Q31)</f>
        <v>21127306203</v>
      </c>
      <c r="R43" s="37" t="s">
        <v>78</v>
      </c>
    </row>
    <row r="45" spans="1:21">
      <c r="B45" s="52">
        <f t="shared" ref="B45:E45" si="6">B43-B20</f>
        <v>0</v>
      </c>
      <c r="C45" s="52">
        <f t="shared" si="6"/>
        <v>0</v>
      </c>
      <c r="D45" s="52">
        <f t="shared" si="6"/>
        <v>0</v>
      </c>
      <c r="E45" s="52">
        <f t="shared" si="6"/>
        <v>0</v>
      </c>
      <c r="F45" s="52">
        <f>F43-F20</f>
        <v>0</v>
      </c>
      <c r="G45" s="4">
        <f t="shared" ref="G45:Q45" si="7">G43-G20</f>
        <v>0</v>
      </c>
      <c r="H45" s="4">
        <f t="shared" si="7"/>
        <v>0</v>
      </c>
      <c r="I45" s="4">
        <f t="shared" si="7"/>
        <v>0</v>
      </c>
      <c r="J45" s="4">
        <f t="shared" si="7"/>
        <v>0</v>
      </c>
      <c r="K45" s="4">
        <f t="shared" si="7"/>
        <v>0</v>
      </c>
      <c r="L45" s="4">
        <f t="shared" si="7"/>
        <v>0</v>
      </c>
      <c r="M45" s="4">
        <f t="shared" si="7"/>
        <v>0</v>
      </c>
      <c r="N45" s="4">
        <f t="shared" si="7"/>
        <v>0</v>
      </c>
      <c r="O45" s="4">
        <f t="shared" si="7"/>
        <v>0</v>
      </c>
      <c r="P45" s="4">
        <f t="shared" si="7"/>
        <v>0</v>
      </c>
      <c r="Q45" s="4">
        <f t="shared" si="7"/>
        <v>0</v>
      </c>
      <c r="R45" s="4"/>
    </row>
    <row r="46" spans="1:21">
      <c r="B46" s="53"/>
      <c r="C46" s="53"/>
      <c r="D46" s="53"/>
      <c r="E46" s="53"/>
      <c r="F46" s="53"/>
      <c r="K46" s="54"/>
      <c r="L46" s="54"/>
      <c r="M46" s="54"/>
      <c r="N46" s="54"/>
      <c r="O46" s="54"/>
      <c r="P46" s="54"/>
      <c r="Q46" s="54"/>
      <c r="R46" s="54"/>
    </row>
    <row r="54" spans="11:11">
      <c r="K54" s="54"/>
    </row>
    <row r="56" spans="11:11">
      <c r="K56" s="54"/>
    </row>
  </sheetData>
  <mergeCells count="1">
    <mergeCell ref="B4:E4"/>
  </mergeCells>
  <pageMargins left="0.15748031496062992" right="0.19685039370078741" top="0.74803149606299213" bottom="1.1417322834645669" header="0.31496062992125984" footer="0.31496062992125984"/>
  <pageSetup scale="4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قائمة المركز المالي</vt:lpstr>
      <vt:lpstr>'قائمة المركز المالي'!Print_Area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etahleh</cp:lastModifiedBy>
  <dcterms:created xsi:type="dcterms:W3CDTF">2022-12-01T12:38:57Z</dcterms:created>
  <dcterms:modified xsi:type="dcterms:W3CDTF">2022-12-01T12:39:13Z</dcterms:modified>
</cp:coreProperties>
</file>