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17670" windowHeight="6210"/>
  </bookViews>
  <sheets>
    <sheet name="قائمة التدفقات النقدية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H11" i="1"/>
  <c r="E11" i="1"/>
  <c r="O9" i="1"/>
  <c r="O11" i="1" s="1"/>
  <c r="N9" i="1"/>
  <c r="N11" i="1" s="1"/>
  <c r="M9" i="1"/>
  <c r="M11" i="1" s="1"/>
  <c r="L9" i="1"/>
  <c r="K9" i="1"/>
  <c r="J9" i="1"/>
  <c r="J11" i="1" s="1"/>
  <c r="I9" i="1"/>
  <c r="I11" i="1" s="1"/>
  <c r="G9" i="1"/>
  <c r="G11" i="1" s="1"/>
  <c r="F9" i="1"/>
  <c r="F11" i="1" s="1"/>
  <c r="E9" i="1"/>
  <c r="D9" i="1"/>
  <c r="D11" i="1" s="1"/>
  <c r="C9" i="1"/>
  <c r="C11" i="1" s="1"/>
  <c r="B9" i="1"/>
  <c r="B11" i="1" s="1"/>
</calcChain>
</file>

<file path=xl/sharedStrings.xml><?xml version="1.0" encoding="utf-8"?>
<sst xmlns="http://schemas.openxmlformats.org/spreadsheetml/2006/main" count="34" uniqueCount="20">
  <si>
    <t>الاتحاد التعاوني للتأمين SAIC</t>
  </si>
  <si>
    <t xml:space="preserve">قائمة التدفقات النقدية </t>
  </si>
  <si>
    <t>Statement of Cash Flows</t>
  </si>
  <si>
    <t>البيان</t>
  </si>
  <si>
    <t>عن الفترة الممتدة من 24 أيلول ولغاية 31/12/2007</t>
  </si>
  <si>
    <t>صافي التدفقات النقدية الناتجة من (المستخدمة في) الأنشطة التشغيلية</t>
  </si>
  <si>
    <t>Net Cash Flow from (used in ) Operating Activities</t>
  </si>
  <si>
    <t xml:space="preserve">صافي التدفقات النقدية الناتجة من (المستخدمة في) الأنشطة الاستثمارية </t>
  </si>
  <si>
    <t>Net Cash Flow from (used in ) Investing Activities</t>
  </si>
  <si>
    <t>صافي التدفقات النقدية الناتجة من الانشطة التمويلية</t>
  </si>
  <si>
    <t>-</t>
  </si>
  <si>
    <t>Net Cash Flow from (used in ) Financing Activities</t>
  </si>
  <si>
    <t>فروقات اسعار الصرف النقد وما يوازي النقد</t>
  </si>
  <si>
    <t>Exchange differences on cash and cash equivalent</t>
  </si>
  <si>
    <t>صافي (النقص) الزيادة في النقد وما في حكمه</t>
  </si>
  <si>
    <t xml:space="preserve">Decrease and Increase in Cash and Cash Equivalents </t>
  </si>
  <si>
    <t>النقد وما في حكمه في 1 كانون الثاني</t>
  </si>
  <si>
    <t>Cash and Cash Equivalents at the Beginning of the year</t>
  </si>
  <si>
    <t>النقد وما في حكمه في31 كانون الأول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</si>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</sst>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41" fontId="6" fillId="0" borderId="3" xfId="1" applyNumberFormat="1" applyFont="1" applyFill="1" applyBorder="1"/>
    <xf numFmtId="0" fontId="6" fillId="0" borderId="3" xfId="0" applyFont="1" applyFill="1" applyBorder="1" applyAlignment="1">
      <alignment horizontal="left"/>
    </xf>
    <xf numFmtId="165" fontId="6" fillId="0" borderId="4" xfId="0" applyNumberFormat="1" applyFont="1" applyFill="1" applyBorder="1"/>
    <xf numFmtId="41" fontId="6" fillId="0" borderId="3" xfId="1" applyNumberFormat="1" applyFont="1" applyFill="1" applyBorder="1" applyAlignment="1">
      <alignment horizontal="right"/>
    </xf>
    <xf numFmtId="41" fontId="7" fillId="0" borderId="0" xfId="1" applyNumberFormat="1" applyFont="1" applyFill="1" applyBorder="1"/>
    <xf numFmtId="41" fontId="7" fillId="0" borderId="3" xfId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/>
    </xf>
    <xf numFmtId="41" fontId="5" fillId="2" borderId="3" xfId="1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1" fontId="7" fillId="0" borderId="3" xfId="1" applyNumberFormat="1" applyFont="1" applyFill="1" applyBorder="1"/>
    <xf numFmtId="0" fontId="5" fillId="2" borderId="6" xfId="0" applyFont="1" applyFill="1" applyBorder="1"/>
    <xf numFmtId="41" fontId="5" fillId="2" borderId="6" xfId="1" applyNumberFormat="1" applyFont="1" applyFill="1" applyBorder="1"/>
    <xf numFmtId="41" fontId="0" fillId="0" borderId="0" xfId="0" applyNumberFormat="1"/>
    <xf numFmtId="37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rightToLeft="1" tabSelected="1" workbookViewId="0">
      <selection activeCell="B12" sqref="B12"/>
    </sheetView>
  </sheetViews>
  <sheetFormatPr defaultRowHeight="15" x14ac:dyDescent="0.25"/>
  <cols>
    <col min="1" max="1" width="58.28515625" bestFit="1" customWidth="1"/>
    <col min="2" max="3" width="21.42578125" customWidth="1"/>
    <col min="4" max="5" width="17" bestFit="1" customWidth="1"/>
    <col min="6" max="6" width="16.140625" style="2" bestFit="1" customWidth="1"/>
    <col min="7" max="7" width="16.140625" bestFit="1" customWidth="1"/>
    <col min="8" max="8" width="17" bestFit="1" customWidth="1"/>
    <col min="9" max="10" width="16.140625" bestFit="1" customWidth="1"/>
    <col min="11" max="11" width="17" bestFit="1" customWidth="1"/>
    <col min="12" max="13" width="16.140625" bestFit="1" customWidth="1"/>
    <col min="14" max="14" width="17" bestFit="1" customWidth="1"/>
    <col min="15" max="15" width="22.5703125" bestFit="1" customWidth="1"/>
    <col min="16" max="16" width="62.5703125" style="3" bestFit="1" customWidth="1"/>
    <col min="17" max="16384" width="9.140625" style="3"/>
  </cols>
  <sheetData>
    <row r="1" spans="1:16" ht="18.75" x14ac:dyDescent="0.3">
      <c r="A1" s="1" t="s">
        <v>0</v>
      </c>
    </row>
    <row r="2" spans="1:16" ht="18" x14ac:dyDescent="0.25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 t="s">
        <v>2</v>
      </c>
    </row>
    <row r="3" spans="1:16" x14ac:dyDescent="0.25">
      <c r="A3" s="7"/>
      <c r="B3" s="7"/>
      <c r="C3" s="7"/>
      <c r="D3" s="7"/>
      <c r="E3" s="7"/>
      <c r="G3" s="7"/>
      <c r="N3" s="8"/>
    </row>
    <row r="4" spans="1:16" ht="49.5" x14ac:dyDescent="0.25">
      <c r="A4" s="9" t="s">
        <v>3</v>
      </c>
      <c r="B4" s="10">
        <v>2020</v>
      </c>
      <c r="C4" s="10">
        <v>2019</v>
      </c>
      <c r="D4" s="10">
        <v>2018</v>
      </c>
      <c r="E4" s="10">
        <v>2017</v>
      </c>
      <c r="F4" s="10">
        <v>2016</v>
      </c>
      <c r="G4" s="10">
        <v>2015</v>
      </c>
      <c r="H4" s="10">
        <v>2014</v>
      </c>
      <c r="I4" s="10">
        <v>2013</v>
      </c>
      <c r="J4" s="10">
        <v>2012</v>
      </c>
      <c r="K4" s="10">
        <v>2011</v>
      </c>
      <c r="L4" s="10">
        <v>2010</v>
      </c>
      <c r="M4" s="10">
        <v>2009</v>
      </c>
      <c r="N4" s="10">
        <v>2008</v>
      </c>
      <c r="O4" s="10" t="s">
        <v>4</v>
      </c>
      <c r="P4" s="11" t="s">
        <v>2</v>
      </c>
    </row>
    <row r="5" spans="1:16" ht="16.5" x14ac:dyDescent="0.25">
      <c r="A5" s="12" t="s">
        <v>5</v>
      </c>
      <c r="B5" s="13">
        <v>-43614657</v>
      </c>
      <c r="C5" s="13">
        <v>-69881983</v>
      </c>
      <c r="D5" s="13">
        <v>34068704</v>
      </c>
      <c r="E5" s="13">
        <v>19542051</v>
      </c>
      <c r="F5" s="13">
        <v>206724025</v>
      </c>
      <c r="G5" s="13">
        <v>74679625</v>
      </c>
      <c r="H5" s="13">
        <v>6079243</v>
      </c>
      <c r="I5" s="13">
        <v>93461304</v>
      </c>
      <c r="J5" s="13">
        <v>70338799</v>
      </c>
      <c r="K5" s="13">
        <v>49399878</v>
      </c>
      <c r="L5" s="13">
        <v>196355091</v>
      </c>
      <c r="M5" s="13">
        <v>146496847</v>
      </c>
      <c r="N5" s="13">
        <v>54486838</v>
      </c>
      <c r="O5" s="13">
        <v>-73460080</v>
      </c>
      <c r="P5" s="14" t="s">
        <v>6</v>
      </c>
    </row>
    <row r="6" spans="1:16" ht="16.5" x14ac:dyDescent="0.25">
      <c r="A6" s="12" t="s">
        <v>7</v>
      </c>
      <c r="B6" s="15">
        <v>-586880222</v>
      </c>
      <c r="C6" s="13">
        <v>281094182</v>
      </c>
      <c r="D6" s="13">
        <v>-225043753</v>
      </c>
      <c r="E6" s="13">
        <v>-44354460</v>
      </c>
      <c r="F6" s="13">
        <v>-95890650</v>
      </c>
      <c r="G6" s="13">
        <v>-65770297</v>
      </c>
      <c r="H6" s="13">
        <v>-345217692</v>
      </c>
      <c r="I6" s="13">
        <v>56208336</v>
      </c>
      <c r="J6" s="13">
        <v>231863993</v>
      </c>
      <c r="K6" s="13">
        <v>-138470322</v>
      </c>
      <c r="L6" s="13">
        <v>-98693917</v>
      </c>
      <c r="M6" s="13">
        <v>-94940391</v>
      </c>
      <c r="N6" s="13">
        <v>-201015710</v>
      </c>
      <c r="O6" s="13">
        <v>-33344232</v>
      </c>
      <c r="P6" s="14" t="s">
        <v>8</v>
      </c>
    </row>
    <row r="7" spans="1:16" s="17" customFormat="1" ht="18.75" x14ac:dyDescent="0.4">
      <c r="A7" s="13" t="s">
        <v>9</v>
      </c>
      <c r="B7" s="13">
        <v>0</v>
      </c>
      <c r="C7" s="13">
        <v>0</v>
      </c>
      <c r="D7" s="16" t="s">
        <v>10</v>
      </c>
      <c r="E7" s="16" t="s">
        <v>10</v>
      </c>
      <c r="F7" s="16" t="s">
        <v>10</v>
      </c>
      <c r="G7" s="16" t="s">
        <v>10</v>
      </c>
      <c r="H7" s="16" t="s">
        <v>10</v>
      </c>
      <c r="I7" s="16" t="s">
        <v>10</v>
      </c>
      <c r="J7" s="16" t="s">
        <v>10</v>
      </c>
      <c r="K7" s="13">
        <v>0</v>
      </c>
      <c r="L7" s="13">
        <v>0</v>
      </c>
      <c r="M7" s="13">
        <v>0</v>
      </c>
      <c r="N7" s="13">
        <v>0</v>
      </c>
      <c r="O7" s="16">
        <v>1026793709</v>
      </c>
      <c r="P7" s="14" t="s">
        <v>11</v>
      </c>
    </row>
    <row r="8" spans="1:16" s="17" customFormat="1" ht="18.75" x14ac:dyDescent="0.4">
      <c r="A8" s="13" t="s">
        <v>12</v>
      </c>
      <c r="B8" s="18">
        <v>973433176</v>
      </c>
      <c r="C8" s="18">
        <v>-95822</v>
      </c>
      <c r="D8" s="18">
        <v>-220579</v>
      </c>
      <c r="E8" s="18">
        <v>-86802327</v>
      </c>
      <c r="F8" s="18">
        <v>143210379</v>
      </c>
      <c r="G8" s="18">
        <v>88998690</v>
      </c>
      <c r="H8" s="18">
        <v>22876627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9" t="s">
        <v>13</v>
      </c>
    </row>
    <row r="9" spans="1:16" ht="16.5" x14ac:dyDescent="0.25">
      <c r="A9" s="20" t="s">
        <v>14</v>
      </c>
      <c r="B9" s="21">
        <f t="shared" ref="B9:G9" si="0">SUM(B5:B8)</f>
        <v>342938297</v>
      </c>
      <c r="C9" s="21">
        <f t="shared" si="0"/>
        <v>211116377</v>
      </c>
      <c r="D9" s="21">
        <f t="shared" si="0"/>
        <v>-191195628</v>
      </c>
      <c r="E9" s="21">
        <f t="shared" si="0"/>
        <v>-111614736</v>
      </c>
      <c r="F9" s="21">
        <f t="shared" si="0"/>
        <v>254043754</v>
      </c>
      <c r="G9" s="21">
        <f t="shared" si="0"/>
        <v>97908018</v>
      </c>
      <c r="H9" s="21">
        <v>-328420308</v>
      </c>
      <c r="I9" s="21">
        <f t="shared" ref="I9:O9" si="1">SUM(I5:I7)</f>
        <v>149669640</v>
      </c>
      <c r="J9" s="21">
        <f t="shared" si="1"/>
        <v>302202792</v>
      </c>
      <c r="K9" s="21">
        <f t="shared" si="1"/>
        <v>-89070444</v>
      </c>
      <c r="L9" s="21">
        <f t="shared" si="1"/>
        <v>97661174</v>
      </c>
      <c r="M9" s="21">
        <f t="shared" si="1"/>
        <v>51556456</v>
      </c>
      <c r="N9" s="21">
        <f t="shared" si="1"/>
        <v>-146528872</v>
      </c>
      <c r="O9" s="21">
        <f t="shared" si="1"/>
        <v>919989397</v>
      </c>
      <c r="P9" s="22" t="s">
        <v>15</v>
      </c>
    </row>
    <row r="10" spans="1:16" s="17" customFormat="1" ht="18.75" x14ac:dyDescent="0.4">
      <c r="A10" s="13" t="s">
        <v>16</v>
      </c>
      <c r="B10" s="23">
        <v>464152818</v>
      </c>
      <c r="C10" s="23">
        <v>253036440</v>
      </c>
      <c r="D10" s="23">
        <v>444232068</v>
      </c>
      <c r="E10" s="23">
        <v>555846802</v>
      </c>
      <c r="F10" s="23">
        <v>301803048</v>
      </c>
      <c r="G10" s="23">
        <v>203895030</v>
      </c>
      <c r="H10" s="23">
        <v>532315338</v>
      </c>
      <c r="I10" s="23">
        <v>382645698</v>
      </c>
      <c r="J10" s="23">
        <v>80442906</v>
      </c>
      <c r="K10" s="23">
        <v>169513350</v>
      </c>
      <c r="L10" s="23">
        <v>71852176</v>
      </c>
      <c r="M10" s="23">
        <v>20295720</v>
      </c>
      <c r="N10" s="23">
        <v>166824592</v>
      </c>
      <c r="O10" s="23">
        <v>0</v>
      </c>
      <c r="P10" s="14" t="s">
        <v>17</v>
      </c>
    </row>
    <row r="11" spans="1:16" ht="16.5" x14ac:dyDescent="0.25">
      <c r="A11" s="24" t="s">
        <v>18</v>
      </c>
      <c r="B11" s="25">
        <f>SUM(B9:B10)-2</f>
        <v>807091113</v>
      </c>
      <c r="C11" s="25">
        <f>SUM(C9:C10)+1</f>
        <v>464152818</v>
      </c>
      <c r="D11" s="25">
        <f t="shared" ref="D11:O11" si="2">SUM(D9:D10)</f>
        <v>253036440</v>
      </c>
      <c r="E11" s="25">
        <f t="shared" si="2"/>
        <v>444232066</v>
      </c>
      <c r="F11" s="25">
        <f t="shared" si="2"/>
        <v>555846802</v>
      </c>
      <c r="G11" s="25">
        <f t="shared" si="2"/>
        <v>301803048</v>
      </c>
      <c r="H11" s="25">
        <f t="shared" si="2"/>
        <v>203895030</v>
      </c>
      <c r="I11" s="25">
        <f t="shared" si="2"/>
        <v>532315338</v>
      </c>
      <c r="J11" s="25">
        <f t="shared" si="2"/>
        <v>382645698</v>
      </c>
      <c r="K11" s="25">
        <f t="shared" si="2"/>
        <v>80442906</v>
      </c>
      <c r="L11" s="25">
        <f t="shared" si="2"/>
        <v>169513350</v>
      </c>
      <c r="M11" s="25">
        <f t="shared" si="2"/>
        <v>71852176</v>
      </c>
      <c r="N11" s="25">
        <f t="shared" si="2"/>
        <v>20295720</v>
      </c>
      <c r="O11" s="25">
        <f t="shared" si="2"/>
        <v>919989397</v>
      </c>
      <c r="P11" s="11" t="s">
        <v>19</v>
      </c>
    </row>
    <row r="13" spans="1:16" x14ac:dyDescent="0.25">
      <c r="D13" s="26"/>
      <c r="E13" s="26"/>
      <c r="F13" s="26"/>
      <c r="G13" s="26"/>
      <c r="H13" s="26"/>
      <c r="I13" s="26"/>
      <c r="J13" s="26"/>
      <c r="K13" s="26"/>
      <c r="L13" s="26"/>
      <c r="O13" s="2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التدفقات النقدية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2022-02-02T11:02:12Z</dcterms:created>
  <dcterms:modified xsi:type="dcterms:W3CDTF">2022-02-02T11:02:30Z</dcterms:modified>
</cp:coreProperties>
</file>