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r.Razan\دليل الشركات\WEB Files\"/>
    </mc:Choice>
  </mc:AlternateContent>
  <bookViews>
    <workbookView xWindow="240" yWindow="45" windowWidth="20115" windowHeight="7995"/>
  </bookViews>
  <sheets>
    <sheet name="نسب مالية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N27" i="1" l="1"/>
  <c r="N9" i="1" s="1"/>
  <c r="N13" i="1" s="1"/>
  <c r="M27" i="1"/>
  <c r="M9" i="1" s="1"/>
  <c r="M13" i="1" s="1"/>
  <c r="L27" i="1"/>
  <c r="L9" i="1" s="1"/>
  <c r="L13" i="1" s="1"/>
  <c r="K27" i="1"/>
  <c r="K9" i="1" s="1"/>
  <c r="K13" i="1" s="1"/>
  <c r="J27" i="1"/>
  <c r="J6" i="1" s="1"/>
  <c r="I27" i="1"/>
  <c r="G27" i="1"/>
  <c r="G6" i="1" s="1"/>
  <c r="F27" i="1"/>
  <c r="F9" i="1" s="1"/>
  <c r="F13" i="1" s="1"/>
  <c r="E27" i="1"/>
  <c r="E9" i="1" s="1"/>
  <c r="E13" i="1" s="1"/>
  <c r="D27" i="1"/>
  <c r="D6" i="1" s="1"/>
  <c r="C27" i="1"/>
  <c r="C6" i="1" s="1"/>
  <c r="B27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I11" i="1"/>
  <c r="H11" i="1"/>
  <c r="G11" i="1"/>
  <c r="F11" i="1"/>
  <c r="E11" i="1"/>
  <c r="D11" i="1"/>
  <c r="C11" i="1"/>
  <c r="B11" i="1"/>
  <c r="I9" i="1"/>
  <c r="I13" i="1" s="1"/>
  <c r="H9" i="1"/>
  <c r="H13" i="1" s="1"/>
  <c r="B9" i="1"/>
  <c r="B13" i="1" s="1"/>
  <c r="N7" i="1"/>
  <c r="M7" i="1"/>
  <c r="L7" i="1"/>
  <c r="K7" i="1"/>
  <c r="J7" i="1"/>
  <c r="J10" i="1" s="1"/>
  <c r="I7" i="1"/>
  <c r="I10" i="1" s="1"/>
  <c r="H7" i="1"/>
  <c r="H12" i="1" s="1"/>
  <c r="G7" i="1"/>
  <c r="G10" i="1" s="1"/>
  <c r="F7" i="1"/>
  <c r="F12" i="1" s="1"/>
  <c r="E7" i="1"/>
  <c r="E10" i="1" s="1"/>
  <c r="D7" i="1"/>
  <c r="D12" i="1" s="1"/>
  <c r="C7" i="1"/>
  <c r="C10" i="1" s="1"/>
  <c r="B7" i="1"/>
  <c r="B12" i="1" s="1"/>
  <c r="I6" i="1"/>
  <c r="H6" i="1"/>
  <c r="F6" i="1"/>
  <c r="E6" i="1"/>
  <c r="B6" i="1"/>
  <c r="C9" i="1" l="1"/>
  <c r="C13" i="1" s="1"/>
  <c r="D9" i="1"/>
  <c r="D13" i="1" s="1"/>
  <c r="J9" i="1"/>
  <c r="J13" i="1" s="1"/>
  <c r="G9" i="1"/>
  <c r="G13" i="1" s="1"/>
  <c r="B10" i="1"/>
  <c r="D10" i="1"/>
  <c r="F10" i="1"/>
  <c r="H10" i="1"/>
  <c r="C12" i="1"/>
  <c r="E12" i="1"/>
  <c r="G12" i="1"/>
  <c r="I12" i="1"/>
</calcChain>
</file>

<file path=xl/sharedStrings.xml><?xml version="1.0" encoding="utf-8"?>
<sst xmlns="http://schemas.openxmlformats.org/spreadsheetml/2006/main" count="87" uniqueCount="65">
  <si>
    <t>بنك البركة</t>
  </si>
  <si>
    <t>النسب المالية</t>
  </si>
  <si>
    <t>Financial Ratios</t>
  </si>
  <si>
    <t>بعد تطبيق المعيار الإسلامي رقم 30</t>
  </si>
  <si>
    <t>النسب</t>
  </si>
  <si>
    <t>للفترة من تاريخ التاسيس ولغاية 31 كانون الأول 2010</t>
  </si>
  <si>
    <t>شرح النسبة</t>
  </si>
  <si>
    <t>% معدل دوران السهم</t>
  </si>
  <si>
    <t>*</t>
  </si>
  <si>
    <t>Turnover Ratio %</t>
  </si>
  <si>
    <t>عدد الأسهم المتداولة / عدد الأسهم</t>
  </si>
  <si>
    <t>عائد السهم الواحد ( ليرة سورية )</t>
  </si>
  <si>
    <t>Earnings Per Share (SP)</t>
  </si>
  <si>
    <t>صافي الأرباح / عدد الأسهم</t>
  </si>
  <si>
    <t>الأرباح الموزعة للسهم الواحد ( ليرة سورية )</t>
  </si>
  <si>
    <t>Dividend per share (SP)</t>
  </si>
  <si>
    <t>الأرباح الموزعة / عدد الأسهم</t>
  </si>
  <si>
    <t>القيمة الدفترية للسهم الواحد ( ليرة سورية )</t>
  </si>
  <si>
    <t>Book Value Per Share (SP)</t>
  </si>
  <si>
    <t>صافي حقوق المساهمين / عدد الأسهم</t>
  </si>
  <si>
    <t>القيمة السوقية الى العائد (مره)</t>
  </si>
  <si>
    <t>Price Earnings Ratio (Times)</t>
  </si>
  <si>
    <t>القيمة السوقية / العائد</t>
  </si>
  <si>
    <t>% الأرباح الموزعة الى القيمة السوقية</t>
  </si>
  <si>
    <t>Dividend Yield %</t>
  </si>
  <si>
    <t>الربح الموزع للسهم / القيمة السوقية للسهم</t>
  </si>
  <si>
    <t>% الأرباح الموزعة للسهم الى عائد السهم</t>
  </si>
  <si>
    <t>Dividend Per Share to Earnings Per Share %</t>
  </si>
  <si>
    <t>الربح الموزع للسهم / عائد السهم</t>
  </si>
  <si>
    <t>القيمة السوقية الى القيمة الدفترية (مره)</t>
  </si>
  <si>
    <t>Price Book Value (Times)</t>
  </si>
  <si>
    <t>القيمة السوقية / القيمة الدفترية</t>
  </si>
  <si>
    <t>العائد على مجموع الموجودات %</t>
  </si>
  <si>
    <t>Return On Assets %</t>
  </si>
  <si>
    <t>صافي الربح / مجموع الموجودات</t>
  </si>
  <si>
    <t>العائد على حقوق المساهمين %</t>
  </si>
  <si>
    <t>Return On Equity %</t>
  </si>
  <si>
    <t>صافي الربح / صافي حقوق المساهمين</t>
  </si>
  <si>
    <t>إجمالي دخل الاستثمارات المشتركة بين المصرف وحسابات الاستثمار المطلقة/ إجمالي الدخل %</t>
  </si>
  <si>
    <t>Total income from the investment of the bank and the unrestricted investment accounts    / Total Income%</t>
  </si>
  <si>
    <t>إجمالي دخل الاستثمارات المشتركة بين المصرف وحسابات الاستثمار المطلقة / إجمالي الدخل</t>
  </si>
  <si>
    <t>% صافي الربح / إجمالي الدخل</t>
  </si>
  <si>
    <t>Net Income / Total Income %</t>
  </si>
  <si>
    <t xml:space="preserve"> صافي الربح / إجمالي الدخل</t>
  </si>
  <si>
    <t>% اجمالي الدخل / الموجودات</t>
  </si>
  <si>
    <t>Net Income / TotalAssets %</t>
  </si>
  <si>
    <t xml:space="preserve"> إجمالي الدخل / الموجودات</t>
  </si>
  <si>
    <t>% نسبة الملكية</t>
  </si>
  <si>
    <t>Equity Ratio %</t>
  </si>
  <si>
    <t>حقوق المساهمين / مجموع الموجودات</t>
  </si>
  <si>
    <t>% معدل المديونية</t>
  </si>
  <si>
    <t>Debt Ratio %</t>
  </si>
  <si>
    <t>المطلوبات متداولة / مجموع الموجودات</t>
  </si>
  <si>
    <t>% إجمالي الودائع / مجموع الموجودات</t>
  </si>
  <si>
    <t>Total Deposits / Total  Assets %</t>
  </si>
  <si>
    <t xml:space="preserve"> إجمالي الودائع / مجموع الموجودات</t>
  </si>
  <si>
    <t>نسبة السيولة (مره)</t>
  </si>
  <si>
    <t xml:space="preserve">Quick Ratio (Times) </t>
  </si>
  <si>
    <t>الموجودات المتداولة / المطاليب المتداولة</t>
  </si>
  <si>
    <t>تم تعديل القيمة السوقية وإعادة احتساب وسطي عدد الأسهم لفترات المقارنة نظراً لتعديل القيمة الأسمية للسهم من 1000 إلى 100 ليرة سورية للسهم الواحد خلال عام 2010</t>
  </si>
  <si>
    <t>The market value has been adjusted and  the average number of shares has been re-calculated for the comparative periods due to the modification of the nominal value per share from 1000 SP to 100 SP during the year 2010</t>
  </si>
  <si>
    <t>عدد الأسهم المكتتب بها</t>
  </si>
  <si>
    <t>عدد الأسهم المتداولة</t>
  </si>
  <si>
    <t>القيمة السوقية للسهم</t>
  </si>
  <si>
    <t>القيمة الاسمية للسهم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</si>
</sst>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.00_-;_-* #,##0.00\-;_-* &quot;-&quot;??_-;_-@_-"/>
    <numFmt numFmtId="165" formatCode="_(* #,##0_);_(* \(#,##0\);_(* &quot;-&quot;??_);_(@_)"/>
    <numFmt numFmtId="166" formatCode="_-* #,##0_-;\-* #,##0_-;_-* &quot;-&quot;??_-;_-@_-"/>
    <numFmt numFmtId="167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</font>
    <font>
      <b/>
      <sz val="13"/>
      <color rgb="FFC0000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4"/>
      <color theme="0"/>
      <name val="Arabic Transparent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sz val="10"/>
      <color rgb="FF22222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6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</cellStyleXfs>
  <cellXfs count="51">
    <xf numFmtId="0" fontId="0" fillId="0" borderId="0" xfId="0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right" vertical="center" wrapText="1" inden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5" fillId="0" borderId="5" xfId="0" applyFont="1" applyFill="1" applyBorder="1" applyAlignment="1">
      <alignment horizontal="right" wrapText="1"/>
    </xf>
    <xf numFmtId="10" fontId="5" fillId="0" borderId="5" xfId="2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wrapText="1"/>
    </xf>
    <xf numFmtId="10" fontId="5" fillId="0" borderId="5" xfId="2" applyNumberFormat="1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right"/>
    </xf>
    <xf numFmtId="2" fontId="5" fillId="0" borderId="5" xfId="0" applyNumberFormat="1" applyFont="1" applyFill="1" applyBorder="1" applyAlignment="1">
      <alignment horizontal="left" wrapText="1"/>
    </xf>
    <xf numFmtId="1" fontId="5" fillId="0" borderId="5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right" vertical="center" wrapText="1"/>
    </xf>
    <xf numFmtId="10" fontId="5" fillId="0" borderId="5" xfId="2" applyNumberFormat="1" applyFont="1" applyFill="1" applyBorder="1" applyAlignment="1">
      <alignment horizontal="center" vertical="center" wrapText="1"/>
    </xf>
    <xf numFmtId="10" fontId="5" fillId="0" borderId="5" xfId="2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wrapText="1"/>
    </xf>
    <xf numFmtId="2" fontId="5" fillId="0" borderId="6" xfId="0" applyNumberFormat="1" applyFont="1" applyFill="1" applyBorder="1" applyAlignment="1">
      <alignment horizontal="center" wrapText="1"/>
    </xf>
    <xf numFmtId="10" fontId="5" fillId="0" borderId="6" xfId="2" applyNumberFormat="1" applyFont="1" applyFill="1" applyBorder="1" applyAlignment="1">
      <alignment horizontal="left" wrapText="1"/>
    </xf>
    <xf numFmtId="0" fontId="5" fillId="0" borderId="6" xfId="0" applyFont="1" applyFill="1" applyBorder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165" fontId="5" fillId="0" borderId="0" xfId="1" applyNumberFormat="1" applyFont="1" applyFill="1" applyAlignment="1">
      <alignment horizontal="right"/>
    </xf>
    <xf numFmtId="166" fontId="5" fillId="0" borderId="0" xfId="3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167" fontId="5" fillId="0" borderId="0" xfId="3" applyNumberFormat="1" applyFont="1" applyFill="1" applyAlignment="1">
      <alignment horizontal="right"/>
    </xf>
    <xf numFmtId="166" fontId="5" fillId="0" borderId="0" xfId="3" applyNumberFormat="1" applyFont="1" applyFill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67">
    <cellStyle name="Comma" xfId="1" builtinId="3"/>
    <cellStyle name="Comma 2" xfId="3"/>
    <cellStyle name="Comma 2 10" xfId="4"/>
    <cellStyle name="Comma 2 11" xfId="5"/>
    <cellStyle name="Comma 2 12" xfId="6"/>
    <cellStyle name="Comma 2 13" xfId="7"/>
    <cellStyle name="Comma 2 14" xfId="8"/>
    <cellStyle name="Comma 2 15" xfId="9"/>
    <cellStyle name="Comma 2 16" xfId="10"/>
    <cellStyle name="Comma 2 17" xfId="11"/>
    <cellStyle name="Comma 2 18" xfId="12"/>
    <cellStyle name="Comma 2 19" xfId="13"/>
    <cellStyle name="Comma 2 2" xfId="14"/>
    <cellStyle name="Comma 2 20" xfId="15"/>
    <cellStyle name="Comma 2 21" xfId="16"/>
    <cellStyle name="Comma 2 22" xfId="17"/>
    <cellStyle name="Comma 2 23" xfId="18"/>
    <cellStyle name="Comma 2 24" xfId="19"/>
    <cellStyle name="Comma 2 25" xfId="20"/>
    <cellStyle name="Comma 2 26" xfId="21"/>
    <cellStyle name="Comma 2 27" xfId="22"/>
    <cellStyle name="Comma 2 28" xfId="23"/>
    <cellStyle name="Comma 2 29" xfId="24"/>
    <cellStyle name="Comma 2 3" xfId="25"/>
    <cellStyle name="Comma 2 30" xfId="26"/>
    <cellStyle name="Comma 2 31" xfId="27"/>
    <cellStyle name="Comma 2 32" xfId="28"/>
    <cellStyle name="Comma 2 33" xfId="29"/>
    <cellStyle name="Comma 2 34" xfId="30"/>
    <cellStyle name="Comma 2 35" xfId="31"/>
    <cellStyle name="Comma 2 36" xfId="32"/>
    <cellStyle name="Comma 2 37" xfId="33"/>
    <cellStyle name="Comma 2 38" xfId="34"/>
    <cellStyle name="Comma 2 39" xfId="35"/>
    <cellStyle name="Comma 2 4" xfId="36"/>
    <cellStyle name="Comma 2 40" xfId="37"/>
    <cellStyle name="Comma 2 41" xfId="38"/>
    <cellStyle name="Comma 2 42" xfId="39"/>
    <cellStyle name="Comma 2 43" xfId="40"/>
    <cellStyle name="Comma 2 44" xfId="41"/>
    <cellStyle name="Comma 2 45" xfId="42"/>
    <cellStyle name="Comma 2 46" xfId="43"/>
    <cellStyle name="Comma 2 47" xfId="44"/>
    <cellStyle name="Comma 2 48" xfId="45"/>
    <cellStyle name="Comma 2 49" xfId="46"/>
    <cellStyle name="Comma 2 5" xfId="47"/>
    <cellStyle name="Comma 2 50" xfId="48"/>
    <cellStyle name="Comma 2 51" xfId="49"/>
    <cellStyle name="Comma 2 52" xfId="50"/>
    <cellStyle name="Comma 2 53" xfId="51"/>
    <cellStyle name="Comma 2 54" xfId="52"/>
    <cellStyle name="Comma 2 55" xfId="53"/>
    <cellStyle name="Comma 2 56" xfId="54"/>
    <cellStyle name="Comma 2 57" xfId="55"/>
    <cellStyle name="Comma 2 58" xfId="56"/>
    <cellStyle name="Comma 2 6" xfId="57"/>
    <cellStyle name="Comma 2 7" xfId="58"/>
    <cellStyle name="Comma 2 8" xfId="59"/>
    <cellStyle name="Comma 2 9" xfId="60"/>
    <cellStyle name="Normal" xfId="0" builtinId="0"/>
    <cellStyle name="Normal 2" xfId="61"/>
    <cellStyle name="Normal 3" xfId="62"/>
    <cellStyle name="Normal 4" xfId="63"/>
    <cellStyle name="Normal 5" xfId="64"/>
    <cellStyle name="Normal 6" xfId="65"/>
    <cellStyle name="Normal 7 2" xfId="66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BBSY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تقرير الملكية"/>
      <sheetName val="بيانات التداول"/>
      <sheetName val="قيم التداول"/>
      <sheetName val="معلومات عامة"/>
      <sheetName val="قائمة المركز المالي"/>
      <sheetName val="قائمة الدخل "/>
      <sheetName val="تدفقات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19">
          <cell r="B19">
            <v>1394645758475</v>
          </cell>
          <cell r="C19">
            <v>808580500443</v>
          </cell>
          <cell r="D19">
            <v>329505886497</v>
          </cell>
          <cell r="E19">
            <v>396365273596</v>
          </cell>
          <cell r="F19">
            <v>396365273596</v>
          </cell>
          <cell r="G19">
            <v>328872527436</v>
          </cell>
          <cell r="H19">
            <v>247081745080</v>
          </cell>
          <cell r="I19">
            <v>164467974931</v>
          </cell>
          <cell r="J19">
            <v>90369440226</v>
          </cell>
          <cell r="K19">
            <v>60873929447</v>
          </cell>
          <cell r="L19">
            <v>42350352481</v>
          </cell>
          <cell r="M19">
            <v>23047927355</v>
          </cell>
          <cell r="N19">
            <v>5076010403</v>
          </cell>
        </row>
        <row r="23">
          <cell r="B23">
            <v>509090520488</v>
          </cell>
          <cell r="C23">
            <v>334606241190</v>
          </cell>
          <cell r="D23">
            <v>107697044318</v>
          </cell>
          <cell r="E23">
            <v>172621482107</v>
          </cell>
          <cell r="F23">
            <v>172621482107</v>
          </cell>
          <cell r="G23">
            <v>157845641816</v>
          </cell>
          <cell r="H23">
            <v>79986131010</v>
          </cell>
          <cell r="I23">
            <v>46120077675</v>
          </cell>
          <cell r="J23">
            <v>26346099772</v>
          </cell>
          <cell r="K23">
            <v>8265409180</v>
          </cell>
          <cell r="L23">
            <v>5823057113</v>
          </cell>
          <cell r="M23">
            <v>1996506015</v>
          </cell>
          <cell r="N23">
            <v>586257600</v>
          </cell>
        </row>
        <row r="24">
          <cell r="B24">
            <v>378036116294</v>
          </cell>
          <cell r="C24">
            <v>208716809877</v>
          </cell>
          <cell r="D24">
            <v>88040611495</v>
          </cell>
          <cell r="E24">
            <v>96834543728</v>
          </cell>
          <cell r="F24">
            <v>96834543728</v>
          </cell>
          <cell r="G24">
            <v>77396537043</v>
          </cell>
          <cell r="H24">
            <v>63765827990</v>
          </cell>
          <cell r="I24">
            <v>41448055510</v>
          </cell>
          <cell r="J24">
            <v>21795256368</v>
          </cell>
          <cell r="K24">
            <v>19967746264</v>
          </cell>
          <cell r="L24">
            <v>16084249058</v>
          </cell>
          <cell r="M24">
            <v>2988591599</v>
          </cell>
          <cell r="N24">
            <v>813962214</v>
          </cell>
        </row>
        <row r="29">
          <cell r="B29">
            <v>1103876662476</v>
          </cell>
          <cell r="C29">
            <v>632124895455</v>
          </cell>
          <cell r="D29">
            <v>235406859017</v>
          </cell>
          <cell r="E29">
            <v>310325240774</v>
          </cell>
          <cell r="F29">
            <v>310325240774</v>
          </cell>
          <cell r="G29">
            <v>266497140070</v>
          </cell>
          <cell r="H29">
            <v>196472787039</v>
          </cell>
          <cell r="I29">
            <v>131089884034</v>
          </cell>
          <cell r="J29">
            <v>69485394792</v>
          </cell>
          <cell r="K29">
            <v>45678461889</v>
          </cell>
          <cell r="L29">
            <v>30925202014</v>
          </cell>
          <cell r="M29">
            <v>9237567483</v>
          </cell>
          <cell r="N29">
            <v>1600816761</v>
          </cell>
        </row>
        <row r="34">
          <cell r="B34">
            <v>15000000000</v>
          </cell>
          <cell r="C34">
            <v>15000000000</v>
          </cell>
          <cell r="D34">
            <v>10000000000</v>
          </cell>
          <cell r="E34">
            <v>5000000000</v>
          </cell>
          <cell r="F34">
            <v>5000000000</v>
          </cell>
          <cell r="G34">
            <v>4934257000</v>
          </cell>
          <cell r="I34">
            <v>4900902250</v>
          </cell>
          <cell r="J34">
            <v>4893247750</v>
          </cell>
          <cell r="K34">
            <v>4552614250</v>
          </cell>
          <cell r="L34">
            <v>4543145250</v>
          </cell>
          <cell r="M34">
            <v>3407622220</v>
          </cell>
          <cell r="N34">
            <v>2500000000</v>
          </cell>
        </row>
        <row r="41">
          <cell r="B41">
            <v>187598436075</v>
          </cell>
          <cell r="C41">
            <v>91506033314</v>
          </cell>
          <cell r="D41">
            <v>37840570050</v>
          </cell>
          <cell r="E41">
            <v>31946424767</v>
          </cell>
          <cell r="F41">
            <v>31946424767</v>
          </cell>
          <cell r="G41">
            <v>28025059666</v>
          </cell>
          <cell r="H41">
            <v>28470015015</v>
          </cell>
          <cell r="I41">
            <v>17969799899</v>
          </cell>
          <cell r="J41">
            <v>10598897334</v>
          </cell>
          <cell r="K41">
            <v>7713686319</v>
          </cell>
          <cell r="L41">
            <v>5064396514</v>
          </cell>
          <cell r="M41">
            <v>3310536398</v>
          </cell>
          <cell r="N41">
            <v>2243574984</v>
          </cell>
        </row>
      </sheetData>
      <sheetData sheetId="6">
        <row r="9">
          <cell r="B9">
            <v>9774329440</v>
          </cell>
          <cell r="C9">
            <v>6936109910</v>
          </cell>
          <cell r="D9">
            <v>6554038487</v>
          </cell>
          <cell r="E9">
            <v>4192161185</v>
          </cell>
          <cell r="F9">
            <v>4192161185</v>
          </cell>
          <cell r="G9">
            <v>3308295991</v>
          </cell>
          <cell r="H9">
            <v>2445900289</v>
          </cell>
          <cell r="I9">
            <v>1443144457</v>
          </cell>
          <cell r="J9">
            <v>428028563</v>
          </cell>
          <cell r="K9">
            <v>397626268</v>
          </cell>
          <cell r="L9">
            <v>428971499</v>
          </cell>
          <cell r="M9">
            <v>196604082</v>
          </cell>
          <cell r="N9">
            <v>13486826</v>
          </cell>
        </row>
        <row r="23">
          <cell r="B23">
            <v>140255623453</v>
          </cell>
          <cell r="C23">
            <v>74664613709</v>
          </cell>
          <cell r="D23">
            <v>15003754613</v>
          </cell>
          <cell r="E23">
            <v>9831805282</v>
          </cell>
          <cell r="F23">
            <v>9831805282</v>
          </cell>
          <cell r="G23">
            <v>5356532941</v>
          </cell>
          <cell r="H23">
            <v>15420070430</v>
          </cell>
          <cell r="I23">
            <v>10448744862</v>
          </cell>
          <cell r="J23">
            <v>4166889263</v>
          </cell>
          <cell r="K23">
            <v>3395989657</v>
          </cell>
          <cell r="L23">
            <v>1050650471</v>
          </cell>
          <cell r="M23">
            <v>504042027</v>
          </cell>
          <cell r="N23">
            <v>78533025</v>
          </cell>
        </row>
        <row r="37">
          <cell r="B37">
            <v>96092402761</v>
          </cell>
          <cell r="C37">
            <v>53707963264</v>
          </cell>
          <cell r="D37">
            <v>6566567762</v>
          </cell>
          <cell r="E37">
            <v>4349518101</v>
          </cell>
          <cell r="F37">
            <v>4349518101</v>
          </cell>
          <cell r="G37">
            <v>279306651</v>
          </cell>
          <cell r="H37">
            <v>10722007841</v>
          </cell>
          <cell r="I37">
            <v>7363248065</v>
          </cell>
          <cell r="J37">
            <v>2544577515</v>
          </cell>
          <cell r="K37">
            <v>2635463622</v>
          </cell>
          <cell r="L37">
            <v>618337086</v>
          </cell>
          <cell r="M37">
            <v>159339194</v>
          </cell>
          <cell r="N37">
            <v>-230175016</v>
          </cell>
        </row>
        <row r="39">
          <cell r="B39">
            <v>640.61601840666663</v>
          </cell>
          <cell r="C39">
            <v>358.05308842666665</v>
          </cell>
          <cell r="D39">
            <v>65.67</v>
          </cell>
          <cell r="E39">
            <v>43.5</v>
          </cell>
          <cell r="F39">
            <v>86.99</v>
          </cell>
          <cell r="G39">
            <v>5.59</v>
          </cell>
          <cell r="H39">
            <v>214.44</v>
          </cell>
          <cell r="I39">
            <v>147.26</v>
          </cell>
          <cell r="J39">
            <v>50.89</v>
          </cell>
          <cell r="K39">
            <v>52.71</v>
          </cell>
          <cell r="L39">
            <v>12.37</v>
          </cell>
          <cell r="M39">
            <v>15.93</v>
          </cell>
          <cell r="N39">
            <v>-23.02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rightToLeft="1" tabSelected="1" zoomScaleNormal="100" workbookViewId="0">
      <selection activeCell="A27" sqref="A27:XFD30"/>
    </sheetView>
  </sheetViews>
  <sheetFormatPr defaultRowHeight="16.5" x14ac:dyDescent="0.25"/>
  <cols>
    <col min="1" max="1" width="43.5703125" style="3" customWidth="1"/>
    <col min="2" max="3" width="22" style="3" customWidth="1"/>
    <col min="4" max="4" width="21.85546875" style="3" customWidth="1"/>
    <col min="5" max="6" width="15.85546875" style="3" bestFit="1" customWidth="1"/>
    <col min="7" max="7" width="15.85546875" style="3" customWidth="1"/>
    <col min="8" max="8" width="15.85546875" style="4" customWidth="1"/>
    <col min="9" max="13" width="15.85546875" style="3" customWidth="1"/>
    <col min="14" max="14" width="28.85546875" style="3" customWidth="1"/>
    <col min="15" max="15" width="61.28515625" style="5" bestFit="1" customWidth="1"/>
    <col min="16" max="16" width="76.42578125" style="5" bestFit="1" customWidth="1"/>
    <col min="17" max="17" width="41.85546875" style="5" customWidth="1"/>
    <col min="18" max="18" width="49" style="5" bestFit="1" customWidth="1"/>
    <col min="19" max="19" width="37.140625" style="5" customWidth="1"/>
    <col min="20" max="16384" width="9.140625" style="5"/>
  </cols>
  <sheetData>
    <row r="1" spans="1:16" ht="18" x14ac:dyDescent="0.25">
      <c r="A1" s="1" t="s">
        <v>0</v>
      </c>
      <c r="B1" s="2"/>
      <c r="C1" s="2"/>
      <c r="D1" s="2"/>
      <c r="E1" s="2"/>
    </row>
    <row r="2" spans="1:16" ht="18" x14ac:dyDescent="0.25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8" t="s">
        <v>2</v>
      </c>
    </row>
    <row r="3" spans="1:16" ht="18" x14ac:dyDescent="0.25">
      <c r="A3" s="9"/>
      <c r="B3" s="48" t="s">
        <v>3</v>
      </c>
      <c r="C3" s="48"/>
      <c r="D3" s="48"/>
      <c r="E3" s="48"/>
      <c r="H3" s="10"/>
      <c r="I3" s="9"/>
      <c r="J3" s="9"/>
    </row>
    <row r="4" spans="1:16" ht="33" x14ac:dyDescent="0.25">
      <c r="A4" s="11" t="s">
        <v>4</v>
      </c>
      <c r="B4" s="12">
        <v>2021</v>
      </c>
      <c r="C4" s="12">
        <v>2020</v>
      </c>
      <c r="D4" s="12">
        <v>2019</v>
      </c>
      <c r="E4" s="12">
        <v>2018</v>
      </c>
      <c r="F4" s="12">
        <v>2018</v>
      </c>
      <c r="G4" s="12">
        <v>2017</v>
      </c>
      <c r="H4" s="12">
        <v>2016</v>
      </c>
      <c r="I4" s="12">
        <v>2015</v>
      </c>
      <c r="J4" s="13">
        <v>2014</v>
      </c>
      <c r="K4" s="13">
        <v>2013</v>
      </c>
      <c r="L4" s="13">
        <v>2012</v>
      </c>
      <c r="M4" s="13">
        <v>2011</v>
      </c>
      <c r="N4" s="14" t="s">
        <v>5</v>
      </c>
      <c r="O4" s="15" t="s">
        <v>2</v>
      </c>
      <c r="P4" s="13" t="s">
        <v>6</v>
      </c>
    </row>
    <row r="5" spans="1:16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8"/>
    </row>
    <row r="6" spans="1:16" x14ac:dyDescent="0.25">
      <c r="A6" s="19" t="s">
        <v>7</v>
      </c>
      <c r="B6" s="20">
        <f t="shared" ref="B6:J6" si="0">B28/B27</f>
        <v>4.5579406666666669E-2</v>
      </c>
      <c r="C6" s="20">
        <f t="shared" si="0"/>
        <v>3.3519899999999998E-2</v>
      </c>
      <c r="D6" s="20">
        <f t="shared" si="0"/>
        <v>2.6781309999999999E-2</v>
      </c>
      <c r="E6" s="20">
        <f t="shared" si="0"/>
        <v>4.9489940000000003E-2</v>
      </c>
      <c r="F6" s="20">
        <f t="shared" si="0"/>
        <v>4.9489940000000003E-2</v>
      </c>
      <c r="G6" s="20">
        <f t="shared" si="0"/>
        <v>2.0764159629301837E-2</v>
      </c>
      <c r="H6" s="20">
        <f t="shared" si="0"/>
        <v>9.6714711708358464E-3</v>
      </c>
      <c r="I6" s="20">
        <f t="shared" si="0"/>
        <v>2.3899844156246942E-2</v>
      </c>
      <c r="J6" s="20">
        <f t="shared" si="0"/>
        <v>5.9768279666607927E-3</v>
      </c>
      <c r="K6" s="21" t="s">
        <v>8</v>
      </c>
      <c r="L6" s="21" t="s">
        <v>8</v>
      </c>
      <c r="M6" s="21" t="s">
        <v>8</v>
      </c>
      <c r="N6" s="21" t="s">
        <v>8</v>
      </c>
      <c r="O6" s="22" t="s">
        <v>9</v>
      </c>
      <c r="P6" s="23" t="s">
        <v>10</v>
      </c>
    </row>
    <row r="7" spans="1:16" x14ac:dyDescent="0.25">
      <c r="A7" s="23" t="s">
        <v>11</v>
      </c>
      <c r="B7" s="21">
        <f>'[1]قائمة الدخل '!B39</f>
        <v>640.61601840666663</v>
      </c>
      <c r="C7" s="21">
        <f>'[1]قائمة الدخل '!C39</f>
        <v>358.05308842666665</v>
      </c>
      <c r="D7" s="21">
        <f>'[1]قائمة الدخل '!D39</f>
        <v>65.67</v>
      </c>
      <c r="E7" s="21">
        <f>'[1]قائمة الدخل '!E39</f>
        <v>43.5</v>
      </c>
      <c r="F7" s="21">
        <f>'[1]قائمة الدخل '!F39</f>
        <v>86.99</v>
      </c>
      <c r="G7" s="21">
        <f>'[1]قائمة الدخل '!G39</f>
        <v>5.59</v>
      </c>
      <c r="H7" s="21">
        <f>'[1]قائمة الدخل '!H39</f>
        <v>214.44</v>
      </c>
      <c r="I7" s="21">
        <f>'[1]قائمة الدخل '!I39</f>
        <v>147.26</v>
      </c>
      <c r="J7" s="21">
        <f>'[1]قائمة الدخل '!J39</f>
        <v>50.89</v>
      </c>
      <c r="K7" s="21">
        <f>'[1]قائمة الدخل '!K39</f>
        <v>52.71</v>
      </c>
      <c r="L7" s="21">
        <f>'[1]قائمة الدخل '!L39</f>
        <v>12.37</v>
      </c>
      <c r="M7" s="21">
        <f>'[1]قائمة الدخل '!M39</f>
        <v>15.93</v>
      </c>
      <c r="N7" s="21">
        <f>'[1]قائمة الدخل '!N39</f>
        <v>-23.02</v>
      </c>
      <c r="O7" s="24" t="s">
        <v>12</v>
      </c>
      <c r="P7" s="23" t="s">
        <v>13</v>
      </c>
    </row>
    <row r="8" spans="1:16" x14ac:dyDescent="0.25">
      <c r="A8" s="19" t="s">
        <v>14</v>
      </c>
      <c r="B8" s="25">
        <v>0</v>
      </c>
      <c r="C8" s="25">
        <v>0</v>
      </c>
      <c r="D8" s="25">
        <v>0</v>
      </c>
      <c r="E8" s="25">
        <v>0</v>
      </c>
      <c r="F8" s="25">
        <v>5</v>
      </c>
      <c r="G8" s="25">
        <v>10</v>
      </c>
      <c r="H8" s="25">
        <v>15</v>
      </c>
      <c r="I8" s="25">
        <v>5</v>
      </c>
      <c r="J8" s="25">
        <v>0</v>
      </c>
      <c r="K8" s="21" t="s">
        <v>8</v>
      </c>
      <c r="L8" s="21" t="s">
        <v>8</v>
      </c>
      <c r="M8" s="21" t="s">
        <v>8</v>
      </c>
      <c r="N8" s="25" t="s">
        <v>8</v>
      </c>
      <c r="O8" s="24" t="s">
        <v>15</v>
      </c>
      <c r="P8" s="23" t="s">
        <v>16</v>
      </c>
    </row>
    <row r="9" spans="1:16" x14ac:dyDescent="0.25">
      <c r="A9" s="19" t="s">
        <v>17</v>
      </c>
      <c r="B9" s="21">
        <f>'[1]قائمة المركز المالي'!B41/'نسب مالية'!B27</f>
        <v>1250.6562405</v>
      </c>
      <c r="C9" s="21">
        <f>'[1]قائمة المركز المالي'!C41/'نسب مالية'!C27</f>
        <v>610.04022209333334</v>
      </c>
      <c r="D9" s="21">
        <f>'[1]قائمة المركز المالي'!D41/'نسب مالية'!D27</f>
        <v>378.40570050000002</v>
      </c>
      <c r="E9" s="21">
        <f>'[1]قائمة المركز المالي'!E41/'نسب مالية'!E27</f>
        <v>638.92849534000004</v>
      </c>
      <c r="F9" s="21">
        <f>'[1]قائمة المركز المالي'!F41/'نسب مالية'!F27</f>
        <v>638.92849534000004</v>
      </c>
      <c r="G9" s="21">
        <f>'[1]قائمة المركز المالي'!G41/'نسب مالية'!G27</f>
        <v>567.96919305176039</v>
      </c>
      <c r="H9" s="21">
        <f>'[1]قائمة المركز المالي'!H41/'نسب مالية'!H27</f>
        <v>580.01232174103836</v>
      </c>
      <c r="I9" s="21">
        <f>'[1]قائمة المركز المالي'!I41/'نسب مالية'!I27</f>
        <v>366.66309553511297</v>
      </c>
      <c r="J9" s="21">
        <f>'[1]قائمة المركز المالي'!J41/'نسب مالية'!J27</f>
        <v>216.60250769031671</v>
      </c>
      <c r="K9" s="21">
        <f>'[1]قائمة المركز المالي'!K41/'نسب مالية'!K27</f>
        <v>169.43421725220844</v>
      </c>
      <c r="L9" s="21">
        <f>'[1]قائمة المركز المالي'!L41/'نسب مالية'!L27</f>
        <v>111.47335678955015</v>
      </c>
      <c r="M9" s="21">
        <f>'[1]قائمة المركز المالي'!M41/'نسب مالية'!M27</f>
        <v>97.1509217943766</v>
      </c>
      <c r="N9" s="21">
        <f>'[1]قائمة المركز المالي'!N41/'نسب مالية'!N27</f>
        <v>897.42999359999999</v>
      </c>
      <c r="O9" s="24" t="s">
        <v>18</v>
      </c>
      <c r="P9" s="23" t="s">
        <v>19</v>
      </c>
    </row>
    <row r="10" spans="1:16" x14ac:dyDescent="0.25">
      <c r="A10" s="23" t="s">
        <v>20</v>
      </c>
      <c r="B10" s="21">
        <f t="shared" ref="B10:E10" si="1">B29/B7</f>
        <v>3.2626096443832684</v>
      </c>
      <c r="C10" s="21">
        <f t="shared" si="1"/>
        <v>3.1701723478709201</v>
      </c>
      <c r="D10" s="21">
        <f t="shared" si="1"/>
        <v>12.59692401400944</v>
      </c>
      <c r="E10" s="21">
        <f t="shared" si="1"/>
        <v>32.676091954022993</v>
      </c>
      <c r="F10" s="21">
        <f>F29/F7</f>
        <v>16.339924129210257</v>
      </c>
      <c r="G10" s="21">
        <f>G29/G7</f>
        <v>288.45974955277279</v>
      </c>
      <c r="H10" s="21">
        <f>H29/H7</f>
        <v>1.3453646707703786</v>
      </c>
      <c r="I10" s="21">
        <f>I29/I7</f>
        <v>0.95592829009914448</v>
      </c>
      <c r="J10" s="21">
        <f>J29/J7</f>
        <v>2.4733739438003539</v>
      </c>
      <c r="K10" s="21" t="s">
        <v>8</v>
      </c>
      <c r="L10" s="21" t="s">
        <v>8</v>
      </c>
      <c r="M10" s="21" t="s">
        <v>8</v>
      </c>
      <c r="N10" s="21" t="s">
        <v>8</v>
      </c>
      <c r="O10" s="24" t="s">
        <v>21</v>
      </c>
      <c r="P10" s="23" t="s">
        <v>22</v>
      </c>
    </row>
    <row r="11" spans="1:16" x14ac:dyDescent="0.25">
      <c r="A11" s="19" t="s">
        <v>23</v>
      </c>
      <c r="B11" s="20">
        <f t="shared" ref="B11:E11" si="2">B8/B29</f>
        <v>0</v>
      </c>
      <c r="C11" s="20">
        <f t="shared" si="2"/>
        <v>0</v>
      </c>
      <c r="D11" s="20">
        <f t="shared" si="2"/>
        <v>0</v>
      </c>
      <c r="E11" s="20">
        <f t="shared" si="2"/>
        <v>0</v>
      </c>
      <c r="F11" s="20">
        <f>F8/F29</f>
        <v>3.5176338987343552E-3</v>
      </c>
      <c r="G11" s="20">
        <f>G8/G29</f>
        <v>6.2015888470626172E-3</v>
      </c>
      <c r="H11" s="20">
        <f t="shared" ref="H11:I11" si="3">H8/H29</f>
        <v>5.1993067590987867E-2</v>
      </c>
      <c r="I11" s="20">
        <f t="shared" si="3"/>
        <v>3.5518931590537754E-2</v>
      </c>
      <c r="J11" s="21" t="s">
        <v>8</v>
      </c>
      <c r="K11" s="21" t="s">
        <v>8</v>
      </c>
      <c r="L11" s="21" t="s">
        <v>8</v>
      </c>
      <c r="M11" s="21" t="s">
        <v>8</v>
      </c>
      <c r="N11" s="21" t="s">
        <v>8</v>
      </c>
      <c r="O11" s="22" t="s">
        <v>24</v>
      </c>
      <c r="P11" s="23" t="s">
        <v>25</v>
      </c>
    </row>
    <row r="12" spans="1:16" x14ac:dyDescent="0.25">
      <c r="A12" s="19" t="s">
        <v>26</v>
      </c>
      <c r="B12" s="20">
        <f t="shared" ref="B12:E12" si="4">B8/B7</f>
        <v>0</v>
      </c>
      <c r="C12" s="20">
        <f t="shared" si="4"/>
        <v>0</v>
      </c>
      <c r="D12" s="20">
        <f t="shared" si="4"/>
        <v>0</v>
      </c>
      <c r="E12" s="20">
        <f t="shared" si="4"/>
        <v>0</v>
      </c>
      <c r="F12" s="20">
        <f>F8/F7</f>
        <v>5.7477871019657435E-2</v>
      </c>
      <c r="G12" s="20">
        <f>G8/G7</f>
        <v>1.7889087656529516</v>
      </c>
      <c r="H12" s="20">
        <f t="shared" ref="H12:I12" si="5">H8/H7</f>
        <v>6.9949636261891435E-2</v>
      </c>
      <c r="I12" s="20">
        <f t="shared" si="5"/>
        <v>3.3953551541491239E-2</v>
      </c>
      <c r="J12" s="21" t="s">
        <v>8</v>
      </c>
      <c r="K12" s="21" t="s">
        <v>8</v>
      </c>
      <c r="L12" s="21" t="s">
        <v>8</v>
      </c>
      <c r="M12" s="21" t="s">
        <v>8</v>
      </c>
      <c r="N12" s="21" t="s">
        <v>8</v>
      </c>
      <c r="O12" s="26" t="s">
        <v>27</v>
      </c>
      <c r="P12" s="23" t="s">
        <v>28</v>
      </c>
    </row>
    <row r="13" spans="1:16" x14ac:dyDescent="0.25">
      <c r="A13" s="19" t="s">
        <v>29</v>
      </c>
      <c r="B13" s="21">
        <f t="shared" ref="B13:N13" si="6">B29/B9</f>
        <v>1.671186639715168</v>
      </c>
      <c r="C13" s="21">
        <f t="shared" si="6"/>
        <v>1.8606805893961798</v>
      </c>
      <c r="D13" s="21">
        <f t="shared" si="6"/>
        <v>2.1861192865407162</v>
      </c>
      <c r="E13" s="21">
        <f t="shared" si="6"/>
        <v>2.2246777383807395</v>
      </c>
      <c r="F13" s="21">
        <f t="shared" si="6"/>
        <v>2.2246777383807395</v>
      </c>
      <c r="G13" s="21">
        <f t="shared" si="6"/>
        <v>2.8390448280053984</v>
      </c>
      <c r="H13" s="21">
        <f t="shared" si="6"/>
        <v>0.49740322607975274</v>
      </c>
      <c r="I13" s="21">
        <f t="shared" si="6"/>
        <v>0.38392192100641709</v>
      </c>
      <c r="J13" s="21">
        <f t="shared" si="6"/>
        <v>0.58111053903383347</v>
      </c>
      <c r="K13" s="21">
        <f t="shared" si="6"/>
        <v>0</v>
      </c>
      <c r="L13" s="21">
        <f t="shared" si="6"/>
        <v>0</v>
      </c>
      <c r="M13" s="21">
        <f t="shared" si="6"/>
        <v>0</v>
      </c>
      <c r="N13" s="21">
        <f t="shared" si="6"/>
        <v>0</v>
      </c>
      <c r="O13" s="24" t="s">
        <v>30</v>
      </c>
      <c r="P13" s="23" t="s">
        <v>31</v>
      </c>
    </row>
    <row r="14" spans="1:16" x14ac:dyDescent="0.25">
      <c r="A14" s="23" t="s">
        <v>32</v>
      </c>
      <c r="B14" s="20">
        <f>'[1]قائمة الدخل '!B37/'[1]قائمة المركز المالي'!B19</f>
        <v>6.8900939308110712E-2</v>
      </c>
      <c r="C14" s="20">
        <f>'[1]قائمة الدخل '!C37/'[1]قائمة المركز المالي'!C19</f>
        <v>6.6422530885390907E-2</v>
      </c>
      <c r="D14" s="20">
        <f>'[1]قائمة الدخل '!D37/'[1]قائمة المركز المالي'!D19</f>
        <v>1.9928529446953554E-2</v>
      </c>
      <c r="E14" s="20">
        <f>'[1]قائمة الدخل '!E37/'[1]قائمة المركز المالي'!E19</f>
        <v>1.0973509514441716E-2</v>
      </c>
      <c r="F14" s="20">
        <f>'[1]قائمة الدخل '!F37/'[1]قائمة المركز المالي'!F19</f>
        <v>1.0973509514441716E-2</v>
      </c>
      <c r="G14" s="20">
        <f>'[1]قائمة الدخل '!G37/'[1]قائمة المركز المالي'!G19</f>
        <v>8.4928544557238603E-4</v>
      </c>
      <c r="H14" s="20">
        <f>'[1]قائمة الدخل '!H37/'[1]قائمة المركز المالي'!H19</f>
        <v>4.3394577116688378E-2</v>
      </c>
      <c r="I14" s="20">
        <f>'[1]قائمة الدخل '!I37/'[1]قائمة المركز المالي'!I19</f>
        <v>4.4770102313773472E-2</v>
      </c>
      <c r="J14" s="20">
        <f>'[1]قائمة الدخل '!J37/'[1]قائمة المركز المالي'!J19</f>
        <v>2.8157500020321084E-2</v>
      </c>
      <c r="K14" s="20">
        <f>'[1]قائمة الدخل '!K37/'[1]قائمة المركز المالي'!K19</f>
        <v>4.3293798280174621E-2</v>
      </c>
      <c r="L14" s="20">
        <f>'[1]قائمة الدخل '!L37/'[1]قائمة المركز المالي'!L19</f>
        <v>1.460051805418644E-2</v>
      </c>
      <c r="M14" s="20">
        <f>'[1]قائمة الدخل '!M37/'[1]قائمة المركز المالي'!M19</f>
        <v>6.913384945455109E-3</v>
      </c>
      <c r="N14" s="20">
        <f>'[1]قائمة الدخل '!N37/'[1]قائمة المركز المالي'!N19</f>
        <v>-4.5345654899360141E-2</v>
      </c>
      <c r="O14" s="22" t="s">
        <v>33</v>
      </c>
      <c r="P14" s="23" t="s">
        <v>34</v>
      </c>
    </row>
    <row r="15" spans="1:16" x14ac:dyDescent="0.25">
      <c r="A15" s="23" t="s">
        <v>35</v>
      </c>
      <c r="B15" s="20">
        <f>'[1]قائمة الدخل '!B37/'[1]قائمة المركز المالي'!B41</f>
        <v>0.51222390107017313</v>
      </c>
      <c r="C15" s="20">
        <f>'[1]قائمة الدخل '!C37/'[1]قائمة المركز المالي'!C41</f>
        <v>0.58693357496661291</v>
      </c>
      <c r="D15" s="20">
        <f>'[1]قائمة الدخل '!D37/'[1]قائمة المركز المالي'!D41</f>
        <v>0.17353247462507504</v>
      </c>
      <c r="E15" s="20">
        <f>'[1]قائمة الدخل '!E37/'[1]قائمة المركز المالي'!E41</f>
        <v>0.13615038717862923</v>
      </c>
      <c r="F15" s="20">
        <f>'[1]قائمة الدخل '!F37/'[1]قائمة المركز المالي'!F41</f>
        <v>0.13615038717862923</v>
      </c>
      <c r="G15" s="20">
        <f>'[1]قائمة الدخل '!G37/'[1]قائمة المركز المالي'!G41</f>
        <v>9.9663178001670703E-3</v>
      </c>
      <c r="H15" s="20">
        <f>'[1]قائمة الدخل '!H37/'[1]قائمة المركز المالي'!H41</f>
        <v>0.37660703148034502</v>
      </c>
      <c r="I15" s="20">
        <f>'[1]قائمة الدخل '!I37/'[1]قائمة المركز المالي'!I41</f>
        <v>0.40975682013074372</v>
      </c>
      <c r="J15" s="20">
        <f>'[1]قائمة الدخل '!J37/'[1]قائمة المركز المالي'!J41</f>
        <v>0.24007945683531612</v>
      </c>
      <c r="K15" s="20">
        <f>'[1]قائمة الدخل '!K37/'[1]قائمة المركز المالي'!K41</f>
        <v>0.34166072005137754</v>
      </c>
      <c r="L15" s="20">
        <f>'[1]قائمة الدخل '!L37/'[1]قائمة المركز المالي'!L41</f>
        <v>0.12209491975809381</v>
      </c>
      <c r="M15" s="20">
        <f>'[1]قائمة الدخل '!M37/'[1]قائمة المركز المالي'!M41</f>
        <v>4.8130929506246138E-2</v>
      </c>
      <c r="N15" s="20">
        <f>'[1]قائمة الدخل '!N37/'[1]قائمة المركز المالي'!N41</f>
        <v>-0.10259296775970828</v>
      </c>
      <c r="O15" s="22" t="s">
        <v>36</v>
      </c>
      <c r="P15" s="23" t="s">
        <v>37</v>
      </c>
    </row>
    <row r="16" spans="1:16" ht="46.5" customHeight="1" x14ac:dyDescent="0.25">
      <c r="A16" s="27" t="s">
        <v>38</v>
      </c>
      <c r="B16" s="28">
        <f>'[1]قائمة الدخل '!B9/'[1]قائمة الدخل '!B23</f>
        <v>6.9689394260012694E-2</v>
      </c>
      <c r="C16" s="28">
        <f>'[1]قائمة الدخل '!C9/'[1]قائمة الدخل '!C23</f>
        <v>9.2896883348690354E-2</v>
      </c>
      <c r="D16" s="28">
        <f>'[1]قائمة الدخل '!D9/'[1]قائمة الدخل '!D23</f>
        <v>0.43682655815506705</v>
      </c>
      <c r="E16" s="28">
        <f>'[1]قائمة الدخل '!E9/'[1]قائمة الدخل '!E23</f>
        <v>0.42638773498443661</v>
      </c>
      <c r="F16" s="28">
        <f>'[1]قائمة الدخل '!F9/'[1]قائمة الدخل '!F23</f>
        <v>0.42638773498443661</v>
      </c>
      <c r="G16" s="28">
        <f>'[1]قائمة الدخل '!G9/'[1]قائمة الدخل '!G23</f>
        <v>0.61761890152445909</v>
      </c>
      <c r="H16" s="28">
        <f>'[1]قائمة الدخل '!H9/'[1]قائمة الدخل '!H23</f>
        <v>0.15861797130585478</v>
      </c>
      <c r="I16" s="28">
        <f>'[1]قائمة الدخل '!I9/'[1]قائمة الدخل '!I23</f>
        <v>0.13811653706354993</v>
      </c>
      <c r="J16" s="28">
        <f>'[1]قائمة الدخل '!J9/'[1]قائمة الدخل '!J23</f>
        <v>0.10272136742406154</v>
      </c>
      <c r="K16" s="28">
        <f>'[1]قائمة الدخل '!K9/'[1]قائمة الدخل '!K23</f>
        <v>0.11708700795963585</v>
      </c>
      <c r="L16" s="28">
        <f>'[1]قائمة الدخل '!L9/'[1]قائمة الدخل '!L23</f>
        <v>0.40829134982608312</v>
      </c>
      <c r="M16" s="28">
        <f>'[1]قائمة الدخل '!M9/'[1]قائمة الدخل '!M23</f>
        <v>0.39005493881167969</v>
      </c>
      <c r="N16" s="28">
        <f>'[1]قائمة الدخل '!N9/'[1]قائمة الدخل '!N23</f>
        <v>0.17173445184366704</v>
      </c>
      <c r="O16" s="29" t="s">
        <v>39</v>
      </c>
      <c r="P16" s="30" t="s">
        <v>40</v>
      </c>
    </row>
    <row r="17" spans="1:18" x14ac:dyDescent="0.25">
      <c r="A17" s="19" t="s">
        <v>41</v>
      </c>
      <c r="B17" s="20">
        <f>'[1]قائمة الدخل '!B37/'[1]قائمة الدخل '!B23</f>
        <v>0.68512335117315848</v>
      </c>
      <c r="C17" s="20">
        <f>'[1]قائمة الدخل '!C37/'[1]قائمة الدخل '!C23</f>
        <v>0.719322857188051</v>
      </c>
      <c r="D17" s="20">
        <f>'[1]قائمة الدخل '!D37/'[1]قائمة الدخل '!D23</f>
        <v>0.43766163412925979</v>
      </c>
      <c r="E17" s="20">
        <f>'[1]قائمة الدخل '!E37/'[1]قائمة الدخل '!E23</f>
        <v>0.44239262030169241</v>
      </c>
      <c r="F17" s="20">
        <f>'[1]قائمة الدخل '!F37/'[1]قائمة الدخل '!F23</f>
        <v>0.44239262030169241</v>
      </c>
      <c r="G17" s="20">
        <f>'[1]قائمة الدخل '!G37/'[1]قائمة الدخل '!G23</f>
        <v>5.2143178073662109E-2</v>
      </c>
      <c r="H17" s="20">
        <f>'[1]قائمة الدخل '!H37/'[1]قائمة الدخل '!H23</f>
        <v>0.69532807192243151</v>
      </c>
      <c r="I17" s="20">
        <f>'[1]قائمة الدخل '!I37/'[1]قائمة الدخل '!I23</f>
        <v>0.70470168065627325</v>
      </c>
      <c r="J17" s="20">
        <f>'[1]قائمة الدخل '!J37/'[1]قائمة الدخل '!J23</f>
        <v>0.61066597991807492</v>
      </c>
      <c r="K17" s="20">
        <f>'[1]قائمة الدخل '!K37/'[1]قائمة الدخل '!K23</f>
        <v>0.77605172223291019</v>
      </c>
      <c r="L17" s="20">
        <f>'[1]قائمة الدخل '!L37/'[1]قائمة الدخل '!L23</f>
        <v>0.58852787208239876</v>
      </c>
      <c r="M17" s="20">
        <f>'[1]قائمة الدخل '!M37/'[1]قائمة الدخل '!M23</f>
        <v>0.31612283393979762</v>
      </c>
      <c r="N17" s="20">
        <f>'[1]قائمة الدخل '!N37/'[1]قائمة الدخل '!N23</f>
        <v>-2.9309327636366995</v>
      </c>
      <c r="O17" s="22" t="s">
        <v>42</v>
      </c>
      <c r="P17" s="19" t="s">
        <v>43</v>
      </c>
    </row>
    <row r="18" spans="1:18" x14ac:dyDescent="0.25">
      <c r="A18" s="19" t="s">
        <v>44</v>
      </c>
      <c r="B18" s="20">
        <f>'[1]قائمة الدخل '!B23/'[1]قائمة المركز المالي'!B19</f>
        <v>0.10056720324906375</v>
      </c>
      <c r="C18" s="20">
        <f>'[1]قائمة الدخل '!C23/'[1]قائمة المركز المالي'!C19</f>
        <v>9.2340359021882451E-2</v>
      </c>
      <c r="D18" s="20">
        <f>'[1]قائمة الدخل '!D23/'[1]قائمة المركز المالي'!D19</f>
        <v>4.5534101901808066E-2</v>
      </c>
      <c r="E18" s="20">
        <f>'[1]قائمة الدخل '!E23/'[1]قائمة المركز المالي'!E19</f>
        <v>2.4804910866185477E-2</v>
      </c>
      <c r="F18" s="20">
        <f>'[1]قائمة الدخل '!F23/'[1]قائمة المركز المالي'!F19</f>
        <v>2.4804910866185477E-2</v>
      </c>
      <c r="G18" s="20">
        <f>'[1]قائمة الدخل '!G23/'[1]قائمة المركز المالي'!G19</f>
        <v>1.6287565832151803E-2</v>
      </c>
      <c r="H18" s="20">
        <f>'[1]قائمة الدخل '!H23/'[1]قائمة المركز المالي'!H19</f>
        <v>6.2408780644670037E-2</v>
      </c>
      <c r="I18" s="20">
        <f>'[1]قائمة الدخل '!I23/'[1]قائمة المركز المالي'!I19</f>
        <v>6.3530574060899153E-2</v>
      </c>
      <c r="J18" s="20">
        <f>'[1]قائمة الدخل '!J23/'[1]قائمة المركز المالي'!J19</f>
        <v>4.6109495118916904E-2</v>
      </c>
      <c r="K18" s="20">
        <f>'[1]قائمة الدخل '!K23/'[1]قائمة المركز المالي'!K19</f>
        <v>5.5787258812604247E-2</v>
      </c>
      <c r="L18" s="20">
        <f>'[1]قائمة الدخل '!L23/'[1]قائمة المركز المالي'!L19</f>
        <v>2.4808541356801276E-2</v>
      </c>
      <c r="M18" s="20">
        <f>'[1]قائمة الدخل '!M23/'[1]قائمة المركز المالي'!M19</f>
        <v>2.1869299535546022E-2</v>
      </c>
      <c r="N18" s="20">
        <f>'[1]قائمة الدخل '!N23/'[1]قائمة المركز المالي'!N19</f>
        <v>1.547140741744457E-2</v>
      </c>
      <c r="O18" s="22" t="s">
        <v>45</v>
      </c>
      <c r="P18" s="19" t="s">
        <v>46</v>
      </c>
    </row>
    <row r="19" spans="1:18" x14ac:dyDescent="0.25">
      <c r="A19" s="19" t="s">
        <v>47</v>
      </c>
      <c r="B19" s="20">
        <f>'[1]قائمة المركز المالي'!B41/'[1]قائمة المركز المالي'!B19</f>
        <v>0.1345133234980995</v>
      </c>
      <c r="C19" s="20">
        <f>'[1]قائمة المركز المالي'!C41/'[1]قائمة المركز المالي'!C19</f>
        <v>0.11316873615411978</v>
      </c>
      <c r="D19" s="20">
        <f>'[1]قائمة المركز المالي'!D41/'[1]قائمة المركز المالي'!D19</f>
        <v>0.1148403461081856</v>
      </c>
      <c r="E19" s="20">
        <f>'[1]قائمة المركز المالي'!E41/'[1]قائمة المركز المالي'!E19</f>
        <v>8.0598445159355131E-2</v>
      </c>
      <c r="F19" s="20">
        <f>'[1]قائمة المركز المالي'!F41/'[1]قائمة المركز المالي'!F19</f>
        <v>8.0598445159355131E-2</v>
      </c>
      <c r="G19" s="20">
        <f>'[1]قائمة المركز المالي'!G41/'[1]قائمة المركز المالي'!G19</f>
        <v>8.5215569340779909E-2</v>
      </c>
      <c r="H19" s="20">
        <f>'[1]قائمة المركز المالي'!H41/'[1]قائمة المركز المالي'!H19</f>
        <v>0.11522508474182094</v>
      </c>
      <c r="I19" s="20">
        <f>'[1]قائمة المركز المالي'!I41/'[1]قائمة المركز المالي'!I19</f>
        <v>0.1092601760709886</v>
      </c>
      <c r="J19" s="20">
        <f>'[1]قائمة المركز المالي'!J41/'[1]قائمة المركز المالي'!J19</f>
        <v>0.11728408749123372</v>
      </c>
      <c r="K19" s="20">
        <f>'[1]قائمة المركز المالي'!K41/'[1]قائمة المركز المالي'!K19</f>
        <v>0.12671576139529378</v>
      </c>
      <c r="L19" s="20">
        <f>'[1]قائمة المركز المالي'!L41/'[1]قائمة المركز المالي'!L19</f>
        <v>0.11958333797273785</v>
      </c>
      <c r="M19" s="20">
        <f>'[1]قائمة المركز المالي'!M41/'[1]قائمة المركز المالي'!M19</f>
        <v>0.14363705451726075</v>
      </c>
      <c r="N19" s="20">
        <f>'[1]قائمة المركز المالي'!N41/'[1]قائمة المركز المالي'!N19</f>
        <v>0.4419957419066779</v>
      </c>
      <c r="O19" s="22" t="s">
        <v>48</v>
      </c>
      <c r="P19" s="23" t="s">
        <v>49</v>
      </c>
    </row>
    <row r="20" spans="1:18" x14ac:dyDescent="0.25">
      <c r="A20" s="19" t="s">
        <v>50</v>
      </c>
      <c r="B20" s="20">
        <f>'[1]قائمة المركز المالي'!B29/'[1]قائمة المركز المالي'!B19</f>
        <v>0.79151042891569356</v>
      </c>
      <c r="C20" s="20">
        <f>'[1]قائمة المركز المالي'!C29/'[1]قائمة المركز المالي'!C19</f>
        <v>0.78177113485753791</v>
      </c>
      <c r="D20" s="20">
        <f>'[1]قائمة المركز المالي'!D29/'[1]قائمة المركز المالي'!D19</f>
        <v>0.71442383478980209</v>
      </c>
      <c r="E20" s="20">
        <f>'[1]قائمة المركز المالي'!E29/'[1]قائمة المركز المالي'!E19</f>
        <v>0.78292741934376087</v>
      </c>
      <c r="F20" s="20">
        <f>'[1]قائمة المركز المالي'!F29/'[1]قائمة المركز المالي'!F19</f>
        <v>0.78292741934376087</v>
      </c>
      <c r="G20" s="20">
        <f>'[1]قائمة المركز المالي'!G29/'[1]قائمة المركز المالي'!G19</f>
        <v>0.81033567062503109</v>
      </c>
      <c r="H20" s="20">
        <f>'[1]قائمة المركز المالي'!H29/'[1]قائمة المركز المالي'!H19</f>
        <v>0.79517322081154207</v>
      </c>
      <c r="I20" s="20">
        <f>'[1]قائمة المركز المالي'!I29/'[1]قائمة المركز المالي'!I19</f>
        <v>0.79705416260519246</v>
      </c>
      <c r="J20" s="20">
        <f>'[1]قائمة المركز المالي'!J29/'[1]قائمة المركز المالي'!J19</f>
        <v>0.76890367604610332</v>
      </c>
      <c r="K20" s="20">
        <f>'[1]قائمة المركز المالي'!K29/'[1]قائمة المركز المالي'!K19</f>
        <v>0.75037807324020434</v>
      </c>
      <c r="L20" s="20">
        <f>'[1]قائمة المركز المالي'!L29/'[1]قائمة المركز المالي'!L19</f>
        <v>0.73022301355990449</v>
      </c>
      <c r="M20" s="20">
        <f>'[1]قائمة المركز المالي'!M29/'[1]قائمة المركز المالي'!M19</f>
        <v>0.40079818634954212</v>
      </c>
      <c r="N20" s="20">
        <f>'[1]قائمة المركز المالي'!N29/'[1]قائمة المركز المالي'!N19</f>
        <v>0.31536908593683982</v>
      </c>
      <c r="O20" s="22" t="s">
        <v>51</v>
      </c>
      <c r="P20" s="23" t="s">
        <v>52</v>
      </c>
    </row>
    <row r="21" spans="1:18" x14ac:dyDescent="0.25">
      <c r="A21" s="19" t="s">
        <v>53</v>
      </c>
      <c r="B21" s="20">
        <f>('[1]قائمة المركز المالي'!B23+'[1]قائمة المركز المالي'!B24)/'[1]قائمة المركز المالي'!B19</f>
        <v>0.63609460064758261</v>
      </c>
      <c r="C21" s="20">
        <f>('[1]قائمة المركز المالي'!C23+'[1]قائمة المركز المالي'!C24)/'[1]قائمة المركز المالي'!C19</f>
        <v>0.67194676444624568</v>
      </c>
      <c r="D21" s="20">
        <f>('[1]قائمة المركز المالي'!D23+'[1]قائمة المركز المالي'!D24)/'[1]قائمة المركز المالي'!D19</f>
        <v>0.59403386656882107</v>
      </c>
      <c r="E21" s="20">
        <f>('[1]قائمة المركز المالي'!E23+'[1]قائمة المركز المالي'!E24)/'[1]قائمة المركز المالي'!E19</f>
        <v>0.67981744059053528</v>
      </c>
      <c r="F21" s="20">
        <f>('[1]قائمة المركز المالي'!F23+'[1]قائمة المركز المالي'!F24)/'[1]قائمة المركز المالي'!F19</f>
        <v>0.67981744059053528</v>
      </c>
      <c r="G21" s="20">
        <f>('[1]قائمة المركز المالي'!G23+'[1]قائمة المركز المالي'!G24)/'[1]قائمة المركز المالي'!G19</f>
        <v>0.71529896611622301</v>
      </c>
      <c r="H21" s="20">
        <f>('[1]قائمة المركز المالي'!H23+'[1]قائمة المركز المالي'!H24)/'[1]قائمة المركز المالي'!H19</f>
        <v>0.58179918938752861</v>
      </c>
      <c r="I21" s="20">
        <f>('[1]قائمة المركز المالي'!I23+'[1]قائمة المركز المالي'!I24)/'[1]قائمة المركز المالي'!I19</f>
        <v>0.5324327317931522</v>
      </c>
      <c r="J21" s="20">
        <f>('[1]قائمة المركز المالي'!J23+'[1]قائمة المركز المالي'!J24)/'[1]قائمة المركز المالي'!J19</f>
        <v>0.53271721081380952</v>
      </c>
      <c r="K21" s="20">
        <f>('[1]قائمة المركز المالي'!K23+'[1]قائمة المركز المالي'!K24)/'[1]قائمة المركز المالي'!K19</f>
        <v>0.46379715751028111</v>
      </c>
      <c r="L21" s="20">
        <f>('[1]قائمة المركز المالي'!L23+'[1]قائمة المركز المالي'!L24)/'[1]قائمة المركز المالي'!L19</f>
        <v>0.51728745778039187</v>
      </c>
      <c r="M21" s="20">
        <f>('[1]قائمة المركز المالي'!M23+'[1]قائمة المركز المالي'!M24)/'[1]قائمة المركز المالي'!M19</f>
        <v>0.21629266429107069</v>
      </c>
      <c r="N21" s="20">
        <f>('[1]قائمة المركز المالي'!N23+'[1]قائمة المركز المالي'!N24)/'[1]قائمة المركز المالي'!N19</f>
        <v>0.27585046184547785</v>
      </c>
      <c r="O21" s="22" t="s">
        <v>54</v>
      </c>
      <c r="P21" s="19" t="s">
        <v>55</v>
      </c>
    </row>
    <row r="22" spans="1:18" x14ac:dyDescent="0.25">
      <c r="A22" s="31" t="s">
        <v>56</v>
      </c>
      <c r="B22" s="32">
        <f>'[1]قائمة المركز المالي'!B19/'[1]قائمة المركز المالي'!B29</f>
        <v>1.263407231879333</v>
      </c>
      <c r="C22" s="32">
        <f>'[1]قائمة المركز المالي'!C19/'[1]قائمة المركز المالي'!C29</f>
        <v>1.2791467418175142</v>
      </c>
      <c r="D22" s="32">
        <f>'[1]قائمة المركز المالي'!D19/'[1]قائمة المركز المالي'!D29</f>
        <v>1.3997293361499064</v>
      </c>
      <c r="E22" s="32">
        <f>'[1]قائمة المركز المالي'!E19/'[1]قائمة المركز المالي'!E29</f>
        <v>1.2772576043360271</v>
      </c>
      <c r="F22" s="32">
        <f>'[1]قائمة المركز المالي'!F19/'[1]قائمة المركز المالي'!F29</f>
        <v>1.2772576043360271</v>
      </c>
      <c r="G22" s="32">
        <f>'[1]قائمة المركز المالي'!G19/'[1]قائمة المركز المالي'!G29</f>
        <v>1.2340564981283328</v>
      </c>
      <c r="H22" s="32">
        <f>'[1]قائمة المركز المالي'!H19/'[1]قائمة المركز المالي'!H29</f>
        <v>1.2575876222031404</v>
      </c>
      <c r="I22" s="32">
        <f>'[1]قائمة المركز المالي'!I19/'[1]قائمة المركز المالي'!I29</f>
        <v>1.2546198827084394</v>
      </c>
      <c r="J22" s="32">
        <f>'[1]قائمة المركز المالي'!J19/'[1]قائمة المركز المالي'!J29</f>
        <v>1.3005530226390025</v>
      </c>
      <c r="K22" s="32">
        <f>'[1]قائمة المركز المالي'!K19/'[1]قائمة المركز المالي'!K29</f>
        <v>1.3326615417770729</v>
      </c>
      <c r="L22" s="32">
        <f>'[1]قائمة المركز المالي'!L19/'[1]قائمة المركز المالي'!L29</f>
        <v>1.3694446510592808</v>
      </c>
      <c r="M22" s="32">
        <f>'[1]قائمة المركز المالي'!M19/'[1]قائمة المركز المالي'!M29</f>
        <v>2.495021270200771</v>
      </c>
      <c r="N22" s="32">
        <f>'[1]قائمة المركز المالي'!N19/'[1]قائمة المركز المالي'!N29</f>
        <v>3.1708878409226</v>
      </c>
      <c r="O22" s="33" t="s">
        <v>57</v>
      </c>
      <c r="P22" s="34" t="s">
        <v>58</v>
      </c>
    </row>
    <row r="23" spans="1:18" x14ac:dyDescent="0.25">
      <c r="A23" s="35"/>
      <c r="B23" s="35"/>
      <c r="C23" s="35"/>
      <c r="D23" s="35"/>
      <c r="E23" s="35"/>
      <c r="F23" s="35"/>
      <c r="G23" s="35"/>
      <c r="H23" s="36"/>
      <c r="I23" s="35"/>
      <c r="J23" s="35"/>
      <c r="K23" s="35"/>
      <c r="L23" s="37"/>
      <c r="M23" s="37"/>
      <c r="N23" s="37"/>
      <c r="O23" s="37"/>
      <c r="P23" s="38"/>
    </row>
    <row r="24" spans="1:18" x14ac:dyDescent="0.25">
      <c r="A24" s="49" t="s">
        <v>59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37"/>
      <c r="P24" s="38"/>
    </row>
    <row r="25" spans="1:18" x14ac:dyDescent="0.25">
      <c r="A25" s="50" t="s">
        <v>60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ht="17.25" customHeight="1" x14ac:dyDescent="0.25"/>
    <row r="27" spans="1:18" hidden="1" x14ac:dyDescent="0.25">
      <c r="A27" s="3" t="s">
        <v>61</v>
      </c>
      <c r="B27" s="39">
        <f>'[1]قائمة المركز المالي'!B34/'نسب مالية'!B30</f>
        <v>150000000</v>
      </c>
      <c r="C27" s="39">
        <f>'[1]قائمة المركز المالي'!C34/'نسب مالية'!C30</f>
        <v>150000000</v>
      </c>
      <c r="D27" s="39">
        <f>'[1]قائمة المركز المالي'!D34/'نسب مالية'!D30</f>
        <v>100000000</v>
      </c>
      <c r="E27" s="40">
        <f>'[1]قائمة المركز المالي'!E34/'نسب مالية'!E30</f>
        <v>50000000</v>
      </c>
      <c r="F27" s="40">
        <f>'[1]قائمة المركز المالي'!F34/'نسب مالية'!F30</f>
        <v>50000000</v>
      </c>
      <c r="G27" s="40">
        <f>'[1]قائمة المركز المالي'!G34/'نسب مالية'!G30</f>
        <v>49342570</v>
      </c>
      <c r="H27" s="40">
        <v>49085190</v>
      </c>
      <c r="I27" s="40">
        <f>'[1]قائمة المركز المالي'!I34/'نسب مالية'!I30</f>
        <v>49009022.5</v>
      </c>
      <c r="J27" s="40">
        <f>'[1]قائمة المركز المالي'!J34/'نسب مالية'!J30</f>
        <v>48932477.5</v>
      </c>
      <c r="K27" s="40">
        <f>'[1]قائمة المركز المالي'!K34/'نسب مالية'!K30</f>
        <v>45526142.5</v>
      </c>
      <c r="L27" s="40">
        <f>'[1]قائمة المركز المالي'!L34/'نسب مالية'!L30</f>
        <v>45431452.5</v>
      </c>
      <c r="M27" s="40">
        <f>'[1]قائمة المركز المالي'!M34/'نسب مالية'!M30</f>
        <v>34076222.200000003</v>
      </c>
      <c r="N27" s="40">
        <f>'[1]قائمة المركز المالي'!N34/'نسب مالية'!N30</f>
        <v>2500000</v>
      </c>
      <c r="O27" s="40"/>
    </row>
    <row r="28" spans="1:18" hidden="1" x14ac:dyDescent="0.25">
      <c r="A28" s="3" t="s">
        <v>62</v>
      </c>
      <c r="B28" s="39">
        <v>6836911</v>
      </c>
      <c r="C28" s="39">
        <v>5027985</v>
      </c>
      <c r="D28" s="39">
        <v>2678131</v>
      </c>
      <c r="E28" s="41">
        <v>2474497</v>
      </c>
      <c r="F28" s="41">
        <v>2474497</v>
      </c>
      <c r="G28" s="41">
        <v>1024557</v>
      </c>
      <c r="H28" s="41">
        <v>474726</v>
      </c>
      <c r="I28" s="41">
        <v>1171308</v>
      </c>
      <c r="J28" s="41">
        <v>292461</v>
      </c>
      <c r="K28" s="40">
        <v>0</v>
      </c>
      <c r="L28" s="40">
        <v>0</v>
      </c>
      <c r="M28" s="40">
        <v>0</v>
      </c>
      <c r="N28" s="40">
        <v>0</v>
      </c>
      <c r="O28" s="40"/>
    </row>
    <row r="29" spans="1:18" hidden="1" x14ac:dyDescent="0.25">
      <c r="A29" s="3" t="s">
        <v>63</v>
      </c>
      <c r="B29" s="39">
        <v>2090.08</v>
      </c>
      <c r="C29" s="39">
        <v>1135.0899999999999</v>
      </c>
      <c r="D29" s="39">
        <v>827.24</v>
      </c>
      <c r="E29" s="3">
        <v>1421.41</v>
      </c>
      <c r="F29" s="3">
        <v>1421.41</v>
      </c>
      <c r="G29" s="3">
        <v>1612.49</v>
      </c>
      <c r="H29" s="3">
        <v>288.5</v>
      </c>
      <c r="I29" s="3">
        <v>140.77000000000001</v>
      </c>
      <c r="J29" s="42">
        <v>125.87</v>
      </c>
      <c r="K29" s="40">
        <v>0</v>
      </c>
      <c r="L29" s="40">
        <v>0</v>
      </c>
      <c r="M29" s="40">
        <v>0</v>
      </c>
      <c r="N29" s="40">
        <v>0</v>
      </c>
      <c r="O29" s="43"/>
    </row>
    <row r="30" spans="1:18" hidden="1" x14ac:dyDescent="0.25">
      <c r="A30" s="3" t="s">
        <v>64</v>
      </c>
      <c r="B30" s="3">
        <v>100</v>
      </c>
      <c r="C30" s="3">
        <v>100</v>
      </c>
      <c r="D30" s="3">
        <v>100</v>
      </c>
      <c r="E30" s="3">
        <v>100</v>
      </c>
      <c r="F30" s="3">
        <v>100</v>
      </c>
      <c r="G30" s="3">
        <v>100</v>
      </c>
      <c r="H30" s="3">
        <v>100</v>
      </c>
      <c r="I30" s="3">
        <v>100</v>
      </c>
      <c r="J30" s="3">
        <v>100</v>
      </c>
      <c r="K30" s="44">
        <v>100</v>
      </c>
      <c r="L30" s="3">
        <v>100</v>
      </c>
      <c r="M30" s="3">
        <v>100</v>
      </c>
      <c r="N30" s="3">
        <v>1000</v>
      </c>
      <c r="O30" s="3"/>
    </row>
    <row r="32" spans="1:18" x14ac:dyDescent="0.25">
      <c r="A32" s="45"/>
      <c r="B32" s="46"/>
      <c r="C32" s="46"/>
      <c r="D32" s="46"/>
      <c r="E32" s="46"/>
      <c r="F32" s="45"/>
      <c r="G32" s="45"/>
      <c r="H32" s="47"/>
      <c r="I32" s="45"/>
      <c r="J32" s="45"/>
      <c r="K32" s="45"/>
    </row>
  </sheetData>
  <mergeCells count="3">
    <mergeCell ref="B3:E3"/>
    <mergeCell ref="A24:N24"/>
    <mergeCell ref="A25:R25"/>
  </mergeCells>
  <pageMargins left="0.15748031496062992" right="0.28999999999999998" top="0.17" bottom="0.37" header="0.18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Razan Alsharif</cp:lastModifiedBy>
  <dcterms:created xsi:type="dcterms:W3CDTF">2022-11-29T09:29:42Z</dcterms:created>
  <dcterms:modified xsi:type="dcterms:W3CDTF">2022-11-30T08:36:21Z</dcterms:modified>
</cp:coreProperties>
</file>